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41" yWindow="65476" windowWidth="15255" windowHeight="8610" activeTab="2"/>
  </bookViews>
  <sheets>
    <sheet name="Μαθητικό δυναμικό" sheetId="1" r:id="rId1"/>
    <sheet name="Διδακτικό προσωπικό" sheetId="2" r:id="rId2"/>
    <sheet name="ΥΠΕΡΑΡΙΘΜΟΙ ΚΑΘΗΓΗΤΕΣ" sheetId="3" r:id="rId3"/>
  </sheets>
  <definedNames>
    <definedName name="_xlnm.Print_Area" localSheetId="1">'Διδακτικό προσωπικό'!$A$1:$T$294</definedName>
    <definedName name="_xlnm.Print_Area" localSheetId="0">'Μαθητικό δυναμικό'!$A$1:$N$33</definedName>
    <definedName name="_xlnm.Print_Titles" localSheetId="1">'Διδακτικό προσωπικό'!$1:$6</definedName>
    <definedName name="ΓΡΑΦΕΙΑ">#REF!</definedName>
    <definedName name="ΔΙΕΥΘΥΝΣΕΙΣ">#REF!</definedName>
    <definedName name="ΕΙΔΙΚΟΤΗΤΑ">#REF!</definedName>
    <definedName name="ΚΛΑΔΟΣ">#REF!</definedName>
    <definedName name="ΚΩΔΙΚΟΙΠΕΡΙΟΧΗΜΕΤΑΘΕΣΗΣ">#REF!</definedName>
    <definedName name="ΠΕΡΙΟΧΗΜΕΤΑΘΕΣΗΣ">#REF!</definedName>
    <definedName name="ΠΕΡΙΦΕΡΕΙΑΚΕΣ">#REF!</definedName>
  </definedNames>
  <calcPr fullCalcOnLoad="1"/>
</workbook>
</file>

<file path=xl/sharedStrings.xml><?xml version="1.0" encoding="utf-8"?>
<sst xmlns="http://schemas.openxmlformats.org/spreadsheetml/2006/main" count="478" uniqueCount="263">
  <si>
    <t>Περιοχή Μετάθεσης:</t>
  </si>
  <si>
    <t>Διεύθυνση ΔΕ:</t>
  </si>
  <si>
    <t>Τηλέφωνο:</t>
  </si>
  <si>
    <t>Fax:</t>
  </si>
  <si>
    <t>Σχολική Μονάδα:</t>
  </si>
  <si>
    <t>Ομάδα Σχολείων:</t>
  </si>
  <si>
    <t>Τάξη</t>
  </si>
  <si>
    <t>Α΄</t>
  </si>
  <si>
    <t>Β΄</t>
  </si>
  <si>
    <t>Γ΄</t>
  </si>
  <si>
    <t>Σύνολο</t>
  </si>
  <si>
    <t>Αριθμός 
Μαθητών</t>
  </si>
  <si>
    <t>Αριθμός 
Τμημάτων</t>
  </si>
  <si>
    <t>Κατανομή μαθητών 
κατά τάξη &amp; τμήματα</t>
  </si>
  <si>
    <t xml:space="preserve">Κλάδος </t>
  </si>
  <si>
    <t>Ονοματεπώνυμο 
Διευθυντή:</t>
  </si>
  <si>
    <t>Περιφερειακή
 Διεύθυνση:</t>
  </si>
  <si>
    <t>Κωδικός 
Περιοχής Μετάθεσης:</t>
  </si>
  <si>
    <t>ΣΤΟΙΧΕΙΑ ΣΧΟΛΙΚΗΣ ΜΟΝΑΔΑΣ</t>
  </si>
  <si>
    <t>Α'</t>
  </si>
  <si>
    <t>Β'</t>
  </si>
  <si>
    <t>Γ'</t>
  </si>
  <si>
    <t>Ονομαστικά</t>
  </si>
  <si>
    <t>Ώρες ωρολογίου προγράμματος κατά κλάδο στο σχολείο</t>
  </si>
  <si>
    <t xml:space="preserve">Ώρες διδασκαλίας α' ανάθεσης </t>
  </si>
  <si>
    <t xml:space="preserve">Ώρες διδασκαλίας β' ανάθεσης </t>
  </si>
  <si>
    <t>ΑΤΤΙΚΗΣ</t>
  </si>
  <si>
    <t>ΑΝΑΤ. ΑΤΤΙΚΗΣ</t>
  </si>
  <si>
    <t xml:space="preserve">Υποχρεωτικό Ωράριο Εκπ/κού </t>
  </si>
  <si>
    <t>ΠΕ01</t>
  </si>
  <si>
    <t>ΠΕ02</t>
  </si>
  <si>
    <t>ΠΕ03</t>
  </si>
  <si>
    <t>ΠΕ04.05</t>
  </si>
  <si>
    <t>ΠΕ04.02</t>
  </si>
  <si>
    <t>ΠΕ04.01</t>
  </si>
  <si>
    <t>ΠΕ05</t>
  </si>
  <si>
    <t>ΠΕ06</t>
  </si>
  <si>
    <t xml:space="preserve">ΠΕ07 </t>
  </si>
  <si>
    <t>ΠΕ08</t>
  </si>
  <si>
    <t>ΠΕ11</t>
  </si>
  <si>
    <t>ΠΑΡΑΤΗΡΗΣΕΙΣ</t>
  </si>
  <si>
    <t>ΠΕ04.04</t>
  </si>
  <si>
    <t>ΠΕ10</t>
  </si>
  <si>
    <t>ΠΕ13</t>
  </si>
  <si>
    <t>α/α</t>
  </si>
  <si>
    <t>Συνολικές ώρες 1ης ειδικότητας που καλύπτονται από τον εκπαιδευτικό</t>
  </si>
  <si>
    <t>Συνολικές ώρες 1ης και 2ης ειδικότητας που καλύπτονται από τον εκπαιδευτικό</t>
  </si>
  <si>
    <t>Διαφορά Ωραρίου Εκπαιδευτικού</t>
  </si>
  <si>
    <t>Ώρες διδασκαλίας Β' ανάθεσης από άλλη ειδικότητα</t>
  </si>
  <si>
    <t>Ώρες διδασκαλίας 2ης Ειδικότητας εκπαιδευτικού</t>
  </si>
  <si>
    <t>Ώρες διδασκαλίας άλλου εκπαιδευτικού από 2η ειδικότητα</t>
  </si>
  <si>
    <t>ΠΕ07</t>
  </si>
  <si>
    <t>Ο ΔΙΕΥΘΥΝΤΗΣ  ΤΟΥ ΣΧΟΛΕΙΟΥ</t>
  </si>
  <si>
    <t>ΠΕ02 - Σύνολο</t>
  </si>
  <si>
    <t xml:space="preserve">Πλεόνασμα Ωρών </t>
  </si>
  <si>
    <t>….</t>
  </si>
  <si>
    <t>ΠΕ01 - Σύνολο</t>
  </si>
  <si>
    <t>ΠΕ…</t>
  </si>
  <si>
    <t>ΠΕ03 - Σύνολο</t>
  </si>
  <si>
    <t>ΠΕ04.0….</t>
  </si>
  <si>
    <t>ΠΕ04.05 - Σύνολο</t>
  </si>
  <si>
    <t>ΠΕ05 - Σύνολο</t>
  </si>
  <si>
    <t>ΠΕ06 - Σύνολο</t>
  </si>
  <si>
    <t>ΠΕ07 - Σύνολο</t>
  </si>
  <si>
    <t>ΠΕ01 -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</si>
  <si>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ΠΕ02 - β' ανάθεση ή από 2η ειδικότητα -  εδώ συμπληρώνονται μόνο ο κλάδος 1ης ειδικότητας, το ονοματεπώνυμο και  οι ώρες που διδάσκει ο εκπαιδευτικός σε αυτή την ειδικότητα</t>
  </si>
  <si>
    <t>ΠΕ03 -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</si>
  <si>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ΠΕ04.01 - β' ανάθεση ή από 2η ειδικότητα   - εδώ συμπληρώνονται μόνο ο κλάδος 1ης ειδικότητας, το ονοματεπώνυμο και  οι ώρες που διδάσκει ο εκπαιδευτικός σε αυτή την ειδικότηα</t>
  </si>
  <si>
    <t>ΠΕ04.02 - β' ανάθεση ή από 2η ειδικότητα  - εδώ συμπληρώνονται μόνο ο κλάδος 1ης ειδικότητας, το ονοματεπώνυμο και  οι ώρες που διδάσκει ο εκπαιδευτικός σε αυτή την ειδικότητα</t>
  </si>
  <si>
    <t>ΠΕ04.04 -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</si>
  <si>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ΠΕ04.05 -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</si>
  <si>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ΠΕ05 -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</si>
  <si>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ΠΕ06 -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</si>
  <si>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ΠΕ….</t>
  </si>
  <si>
    <t>ΠE….</t>
  </si>
  <si>
    <t xml:space="preserve">ΠΕ04.05 </t>
  </si>
  <si>
    <t xml:space="preserve">ΠΕ06 </t>
  </si>
  <si>
    <t>ΠΕ08 - Σύνολο</t>
  </si>
  <si>
    <t>Β</t>
  </si>
  <si>
    <t>ΠΕ10 - Σύνολο</t>
  </si>
  <si>
    <t>ΠΕ10 -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</si>
  <si>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ΠΕ08 -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</si>
  <si>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ΠΕ13 - Σύνολο</t>
  </si>
  <si>
    <t>ΠΕ13 -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</si>
  <si>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ΠΕ19-20 - Σύνολο</t>
  </si>
  <si>
    <t>ΠΕ19-20 -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</si>
  <si>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ΠΕ11 - Σύνολο</t>
  </si>
  <si>
    <t>ΠΕ11 -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</si>
  <si>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ΠΕ32 - Σύνολο</t>
  </si>
  <si>
    <t>ΠΕ32</t>
  </si>
  <si>
    <t>ΠΕ32 -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</si>
  <si>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 xml:space="preserve">ΠΕ11 </t>
  </si>
  <si>
    <t xml:space="preserve">ΠΕ19-20  </t>
  </si>
  <si>
    <t>Άλλη ειδικότητα</t>
  </si>
  <si>
    <t>ΠΕ..</t>
  </si>
  <si>
    <t>ΠΕ...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</si>
  <si>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ΕΠΙΛΟΓΗ ΣΧΟΛΕΙΟΥ:</t>
  </si>
  <si>
    <t>Ώρες PROJECT</t>
  </si>
  <si>
    <t xml:space="preserve">ΕΛΛΕΙΜΜΑ ΩΡΩΝ ΣΕ PROJECT: </t>
  </si>
  <si>
    <t>ΤΑΞΗ</t>
  </si>
  <si>
    <t>ΩΡΕΣ</t>
  </si>
  <si>
    <t>Α</t>
  </si>
  <si>
    <t>ΠE…</t>
  </si>
  <si>
    <t>ΠΕ....</t>
  </si>
  <si>
    <t>ΤΕΧΝΟΛΟΓΙΑ ΕΠΙΚΟΙΝΩΝΙΩΝ</t>
  </si>
  <si>
    <t>ΤΕΧΝΟΛΟΓΙΑ ΕΠΙΚΟΙΝΩΝΙΩΝ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</si>
  <si>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ΠΕ19</t>
  </si>
  <si>
    <t>ΠΕ20</t>
  </si>
  <si>
    <t>ΕΛΕΥΘΕΡΟ ΣΧΕΔΙΟ - Σύνολο</t>
  </si>
  <si>
    <t>ΓΡΑΜΜΙΚΟ ΣΧΕΔΙΟ - Σύνολο</t>
  </si>
  <si>
    <t>ΕΛΕΥΘΕΡΟ ΣΧΕΔΙΟ</t>
  </si>
  <si>
    <t>ΕΛΕΥΘΕΡΟ ΣΧΕΔΙΟ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</si>
  <si>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ΓΡΑΜΜΙΚΟ ΣΧΕΔΙΟ</t>
  </si>
  <si>
    <t>ΓΡΑΜΜΙΚΟ ΣΧΕΔΙΟ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</si>
  <si>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ΚΑΝΤΕ ΚΛΙΚ ΕΔΩ ΓΙΑ ΕΠΙΛΟΓΗ ΣΧΟΛΕΙΟΥ</t>
  </si>
  <si>
    <t>ΠΕ07 -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</si>
  <si>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 xml:space="preserve"> Έλλειμμα Ωρών </t>
  </si>
  <si>
    <t>eMail:</t>
  </si>
  <si>
    <t>Κατανομή μαθητών 
κατά κατεύθυνση (Λύκειο)</t>
  </si>
  <si>
    <t>Θεωρητική</t>
  </si>
  <si>
    <t>Θετική</t>
  </si>
  <si>
    <t>Τεχνολογική</t>
  </si>
  <si>
    <t>Μαθητές</t>
  </si>
  <si>
    <t>Τμήματα</t>
  </si>
  <si>
    <t>ΔΙΔΑΣΚΑΛΙΑ ΞΕΝΗΣ ΓΛΩΣΣΑΣ</t>
  </si>
  <si>
    <t xml:space="preserve">ΑΓΓΛΙΚΑ </t>
  </si>
  <si>
    <t>ΓΑΛΛΙΚΑ</t>
  </si>
  <si>
    <t>ΓΕΡΜΑΝΙΚΑ</t>
  </si>
  <si>
    <t>ΕΡΕΥΝ. ΕΡΓΑΣΙΕΣ</t>
  </si>
  <si>
    <t>ΚΑΤΑΝΟΜΗ ΜΑΘΗΤΩΝ ΣΕ ΤΜΗΜΑΤΑ ΕΠΙΛΟΓΩΝ</t>
  </si>
  <si>
    <t xml:space="preserve">Α' </t>
  </si>
  <si>
    <t>ΤΜΗΜΑΤΑ</t>
  </si>
  <si>
    <t>ΑΡΙΘΜΟΣ ΜΑΘΗΤΩΝ</t>
  </si>
  <si>
    <t>Β' - ΕΦΑΡΜ. ΥΠΟΛ</t>
  </si>
  <si>
    <t>Β' - ΑΡΧΕΣ ΟΙΚΟΝ.</t>
  </si>
  <si>
    <t>Β'- ΑΣΤΡΟΝΟΜΙΑ</t>
  </si>
  <si>
    <t>Γ' - Α.Ο.Θ.</t>
  </si>
  <si>
    <t>Γ' - ΕΦΑΡ. ΥΠΟΛ.</t>
  </si>
  <si>
    <t>ΠΕ09</t>
  </si>
  <si>
    <t>ΠΕ09 -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</si>
  <si>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Β' ΣΧΕΔΙΟ ΕΛΕΥΘΕΡΟ</t>
  </si>
  <si>
    <t>Β' ΣΧΕΔΙΟ ΓΡΑΜΜΙΚΟ</t>
  </si>
  <si>
    <t>Β' ΔΙΑΧΕΙΡΙΣΗ ΦΥΣ. ΠΟΡΩΝ</t>
  </si>
  <si>
    <t>Β' ΝΕΟΤ. ΕΥΡΩΠ. ΛΟΓΟΤ.</t>
  </si>
  <si>
    <t>Γ' - ΣΤΑΤΙΣΤΙΚΗ</t>
  </si>
  <si>
    <t>Γ' - ΛΟΓΙΚΗ</t>
  </si>
  <si>
    <t>Γ' - ΙΣΤΟΡΙΑ ΤΕΧΝΗΣ</t>
  </si>
  <si>
    <t>Γ' - ΙΣΤΟΡΙΑ ΤΩΝ ΕΠΙΣΤ.</t>
  </si>
  <si>
    <t>Γ' - ΠΡΟΒΛ. ΦΙΛΟΣΟΦΙΑΣ</t>
  </si>
  <si>
    <t>Γ' - ΝΕΟΕΛΛΗΝΙΚΗ ΛΟΓΟΤ.</t>
  </si>
  <si>
    <t>Γ' - ΤΕΧΝ. ΚΑΙ ΑΝΑΠΤΥΞΗ</t>
  </si>
  <si>
    <t>Γ' - ΣΤΟΙΧΕΙΑ ΓΕΩΠΟΝΙΑΣ</t>
  </si>
  <si>
    <t>Γ' - ΒΙΟΜΗΧ. ΠΑΡΑΓΩΓΗ</t>
  </si>
  <si>
    <t>Γ' - ΑΡΧΕΣ ΛΟΓΙΣΤΙΚΗΣ</t>
  </si>
  <si>
    <t>Γ' - ΣΧΕΔΙΟ ΤΕΧΝΙΚΟ</t>
  </si>
  <si>
    <t>Γ΄- ΣΧΕΔΙΟ ΑΡΧΙΤ.</t>
  </si>
  <si>
    <t>Γ' - ΤΕΧΝΟΛ. ΥΠΟΛΟΓ. ΣΥΣΤ.</t>
  </si>
  <si>
    <t>Γ' - ΠΟΛΥΜΕΣΑ - ΔΙΚΤΥΑ</t>
  </si>
  <si>
    <t>Γ' - ΕΦΑΡΜ. ΛΟΓΙΣΜΙΚΟΥ</t>
  </si>
  <si>
    <t>Γ' ΛΥΚΕΙΟΥ</t>
  </si>
  <si>
    <t>Β' ΛΥΚΕΙΟΥ</t>
  </si>
  <si>
    <t>ΣΥΝΟΛΟ</t>
  </si>
  <si>
    <t>ΑΡΙΘΜΟΣ ΤΜΗΜΑΤΩΝ</t>
  </si>
  <si>
    <t>ΑΝ ΕΡΧΕΤΑΙ ΑΠΟ ΑΛΛΑ ΣΧΟΛΕΙΑ ΣΥΜΠΛΗΡΩΝΕΤΑΙ ΜΟΝΟ ΑΥΤΗ Η ΣΤΗΛΗ ………………….             Συνολικές ώρες διάθεσης στο σχολείο μας</t>
  </si>
  <si>
    <t>Κλάδος</t>
  </si>
  <si>
    <r>
      <t xml:space="preserve">Ώρες ωρολογίου προγράμματος κατά κλάδο στο σχολείο - </t>
    </r>
    <r>
      <rPr>
        <b/>
        <sz val="14"/>
        <color indexed="10"/>
        <rFont val="Calibri"/>
        <family val="2"/>
      </rPr>
      <t>Ω.Π</t>
    </r>
    <r>
      <rPr>
        <b/>
        <sz val="10"/>
        <color indexed="8"/>
        <rFont val="Calibri"/>
        <family val="2"/>
      </rPr>
      <t>.</t>
    </r>
  </si>
  <si>
    <r>
      <t xml:space="preserve">Ώρες ωρολογίου προγράμματος κατά κλάδο στο σχολείο - </t>
    </r>
    <r>
      <rPr>
        <b/>
        <sz val="14"/>
        <color indexed="10"/>
        <rFont val="Calibri"/>
        <family val="2"/>
      </rPr>
      <t>ΣΧΟΛΕΙΟ</t>
    </r>
  </si>
  <si>
    <t>Ώρες άλλης απασχόλησης (Διευθυντή, Υποδιευθυντή, Δ.Δ.Ε. Αν. Αττικής), ή μείωσης για λόγους υγείας, συμμετοχής στο συνδικαλισμό, συμμετοχής σε προγράμματα, ώρες απασχόλησης στη βιβλιοθήκη κ.α</t>
  </si>
  <si>
    <t>Γ</t>
  </si>
  <si>
    <t>ΑΝ ΓΙΝΕΤΑΙ ΣΥΝΕΝΩΣΗ ΤΜΗΜΑΤΩΝ ΣΤΗΝ  ΘΕΤΙΚΗ ΚΑΙ ΤΕΧΝΟΛΟΓΙΚΗ ΚΑΤΕΥΘΥΝΣΗ (ΣΕ ΚΑΠΟΙΟ ΜΑΘΗΜΑ), ΓΡΑΨΤΕ ΕΔΩ ΤΟΝ ΤΕΛΙΚΟ ΑΡΙΘΜΟ ΤΩΝ ΤΜΗΜΑΤΩΝ</t>
  </si>
  <si>
    <t>PROJECT</t>
  </si>
  <si>
    <t>Μαθηματικά -Αρ. τμημάτων</t>
  </si>
  <si>
    <t>Φυσική - Αρ. τμημάτων</t>
  </si>
  <si>
    <t>ΣΥΜΠΛΗΡΩΝΕΤΑΙ ΜΟΝΟ ΑΝ Ο ΕΚΠΑΙΔΕΥΤΙΚΟΣ ΑΝΗΚΕΙ ΣΤΟ ΣΧΟΛΕΙΟ ΜΑΣ ΑΛΛΑ ΔΙΑΙΘΕΤΑΙ ΚΑΙ ΣΕ ΑΛΛΑ ΣΧΟΛΕΙΑ         ………………………….    Συνολικές ώρες διάθεσης σε άλλα σχολεία</t>
  </si>
  <si>
    <t>ΜΑΘΗΜΑΤΑ ΕΠΙΛΟΓΩΝ</t>
  </si>
  <si>
    <t>B' - ΞΕΝΗ ΓΛΩΣΣΑ - ΑΓΓΛΙΚΑ</t>
  </si>
  <si>
    <t>B' - ΞΕΝΗ ΓΛΩΣΣΑ - ΓΑΛΛΙΚΑ</t>
  </si>
  <si>
    <t>B' - ΞΕΝΗ ΓΛΩΣΣΑ - ΓΕΡΜΑΝΙΚΑ</t>
  </si>
  <si>
    <t>Γ' - ΞΕΝΗ ΓΛΩΣΣΑ - ΑΓΓΛΙΚΑ</t>
  </si>
  <si>
    <t>Γ' - ΞΕΝΗ ΓΛΩΣΣΑ - ΓΑΛΛΙΚΑ</t>
  </si>
  <si>
    <t>Γ' - ΞΕΝΗ ΓΛΩΣΣΑ - ΓΕΡΜΑΝΙΚΑ</t>
  </si>
  <si>
    <t>Β΄ ΛΥΚΕΙΟΥ</t>
  </si>
  <si>
    <t>ΑΡ. ΤΜΗΜΑΤΩΝ</t>
  </si>
  <si>
    <t>ΚΛΑΔΟΣ</t>
  </si>
  <si>
    <t>ΟΝΟΜΑΤΕΠΩΝΥΜΟ</t>
  </si>
  <si>
    <t>Αρ. ΩΡΩΝ</t>
  </si>
  <si>
    <t>ΠΕ04.02 - Σύνολο                         Αφορά ώρες χημείας</t>
  </si>
  <si>
    <t>ΠΕ04.04 - Σύνολο                    Αφορά ώρες βιολογίας</t>
  </si>
  <si>
    <t>ΠΕ04.01 - Σύνολο                     Αφορά ώρες φυσικής</t>
  </si>
  <si>
    <t>Σε περίπτωση που διδασκουν περισσότεροι του ενός καθηγητές</t>
  </si>
  <si>
    <t>ΠΙΝΑΚΑΣ ΚΑΤΑΓΡΑΦΗΣ  
ΑΝΘΡΩΠΙΝΟΥ ΔΥΝΑΜΙΚΟΥ ΣΧΟΛΙΚΗΣ ΜΟΝΑΔΑΣ
ΗΜΕΡΗΣΙΑ ΛΥΚΕΙΑ</t>
  </si>
  <si>
    <t>ΜΑΘΗΤΙΚΟ ΔΥΝΑΜΙΚΟ                                                                                                                                                                            Συμπληρώστε προσεκτικά τον αριθμό των μαθητών και τμημάτων</t>
  </si>
  <si>
    <t>ΠE05</t>
  </si>
  <si>
    <t>ΠE06</t>
  </si>
  <si>
    <t>Π10</t>
  </si>
  <si>
    <t>ΠΕ</t>
  </si>
  <si>
    <t>A' ΛΥΚΕΙΟΥ</t>
  </si>
  <si>
    <t>A'- ΕΦΑΡΜ. ΠΛΗΡΟΦΟΡΙΚΗΣ</t>
  </si>
  <si>
    <t>A'-ΔΙΑΧΕΙΡ. ΦΥΣ.ΠΟΡΩΝ</t>
  </si>
  <si>
    <t>A'-ΕΛΛΗΝΙΚΟΣ &amp; ΕΥΡΩΠ. ΠΟΛΙΤ.</t>
  </si>
  <si>
    <t>.</t>
  </si>
  <si>
    <t>ΠΕ..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</si>
  <si>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Α΄ ΛΥΚΕΙΟΥ</t>
  </si>
  <si>
    <t>/.../2013</t>
  </si>
  <si>
    <t>Α.Π.:……….</t>
  </si>
  <si>
    <t>1η ΟΜΑΔΑ ΗΜΕΡΗΣΙΟ ΓΕΝΙΚΟ ΛΥΚΕΙΟ ΜΕΛΙΣΣΙΩΝ</t>
  </si>
  <si>
    <t>1η ΟΜΑΔΑ 1o ΗΜΕΡΗΣΙΟ ΓΕΝΙΚΟ ΛΥΚΕΙΟ ΒΡΙΛΗΣΣΙΩΝ</t>
  </si>
  <si>
    <t>1η ΟΜΑΔΑ 2o ΗΜΕΡΗΣΙΟ ΓΕΝΙΚΟ ΛΥΚΕΙΟ ΒΡΙΛΗΣΣΙΩΝ</t>
  </si>
  <si>
    <t>1η ΟΜΑΔΑ ΗΜΕΡΗΣΙΟ ΓΕΝΙΚΟ ΛΥΚΕΙΟ ΝΕΑΣ ΠΕΝΤΕΛΗΣ</t>
  </si>
  <si>
    <t>1η ΟΜΑΔΑ ΗΜΕΡΗΣΙΟ ΓΕΝΙΚΟ ΛΥΚΕΙΟ ΠΕΝΤΕΛΗΣ</t>
  </si>
  <si>
    <t>1η ΟΜΑΔΑ 1o ΗΜΕΡΗΣΙΟ ΓΕΝΙΚΟ ΛΥΚΕΙΟ ΧΑΛΑΝΔΡΙΟΥ</t>
  </si>
  <si>
    <t>1η ΟΜΑΔΑ 2o ΗΜΕΡΗΣΙΟ ΓΕΝΙΚΟ ΛΥΚΕΙΟ ΧΑΛΑΝΔΡΙΟΥ</t>
  </si>
  <si>
    <t>1η ΟΜΑΔΑ 3o ΗΜΕΡΗΣΙΟ ΓΕΝΙΚΟ ΛΥΚΕΙΟ ΧΑΛΑΝΔΡΙΟΥ</t>
  </si>
  <si>
    <t>1η ΟΜΑΔΑ 4o ΗΜΕΡΗΣΙΟ ΓΕΝΙΚΟ ΛΥΚΕΙΟ ΧΑΛΑΝΔΡΙΟΥ</t>
  </si>
  <si>
    <t>1η ΟΜΑΔΑ 5o ΗΜΕΡΗΣΙΟ ΓΕΝΙΚΟ ΛΥΚΕΙΟ ΧΑΛΑΝΔΡΙΟΥ</t>
  </si>
  <si>
    <t>2η ΟΜΑΔΑ 1o ΗΜΕΡΗΣΙΟ ΓΕΝΙΚΟ ΛΥΚΕΙΟ ΑΜΑΡΟΥΣΙΟΥ</t>
  </si>
  <si>
    <t>2η ΟΜΑΔΑ 2o ΗΜΕΡΗΣΙΟ ΓΕΝΙΚΟ ΛΥΚΕΙΟ ΑΜΑΡΟΥΣΙΟΥ</t>
  </si>
  <si>
    <t>2η ΟΜΑΔΑ 3o ΗΜΕΡΗΣΙΟ ΓΕΝΙΚΟ ΛΥΚΕΙΟ ΑΜΑΡΟΥΣΙΟΥ</t>
  </si>
  <si>
    <t>2η ΟΜΑΔΑ 4o ΗΜΕΡΗΣΙΟ ΓΕΝΙΚΟ ΛΥΚΕΙΟ ΑΜΑΡΟΥΣΙΟΥ</t>
  </si>
  <si>
    <t>2η ΟΜΑΔΑ 5o ΗΜΕΡΗΣΙΟ ΓΕΝΙΚΟ ΛΥΚΕΙΟ ΑΜΑΡΟΥΣΙΟΥ</t>
  </si>
  <si>
    <t>2η ΟΜΑΔΑ 6o ΗΜΕΡΗΣΙΟ ΓΕΝΙΚΟ ΛΥΚΕΙΟ ΑΜΑΡΟΥΣΙΟΥ</t>
  </si>
  <si>
    <t>2η ΟΜΑΔΑ 8o ΗΜΕΡΗΣΙΟ ΓΕΝΙΚΟ ΛΥΚΕΙΟ ΑΜΑΡΟΥΣΙΟΥ</t>
  </si>
  <si>
    <t>2η ΟΜΑΔΑ 9o ΗΜΕΡΗΣΙΟ ΓΕΝΙΚΟ ΛΥΚΕΙΟ ΑΜΑΡΟΥΣΙΟΥ</t>
  </si>
  <si>
    <t>2η ΟΜΑΔΑ 1o ΗΜΕΡΗΣΙΟ ΓΕΝΙΚΟ ΛΥΚΕΙΟ ΠΕΥΚΗΣ</t>
  </si>
  <si>
    <t>2η ΟΜΑΔΑ 2o ΗΜΕΡΗΣΙΟ ΓΕΝΙΚΟ ΛΥΚΕΙΟ ΠΕΥΚΗΣ</t>
  </si>
  <si>
    <t>2η ΟΜΑΔΑ 1o ΗΜΕΡΗΣΙΟ ΓΕΝΙΚΟ ΛΥΚΕΙΟ ΚΗΦΙΣΙΑΣ</t>
  </si>
  <si>
    <t>2η ΟΜΑΔΑ 2o ΗΜΕΡΗΣΙΟ ΓΕΝΙΚΟ ΛΥΚΕΙΟ ΚΗΦΙΣΙΑΣ</t>
  </si>
  <si>
    <t>2η ΟΜΑΔΑ 3o ΗΜΕΡΗΣΙΟ ΓΕΝΙΚΟ ΛΥΚΕΙΟ ΚΗΦΙΣΙΑΣ</t>
  </si>
  <si>
    <t>2η ΟΜΑΔΑ 1o ΗΜΕΡΗΣΙΟ ΓΕΝΙΚΟ ΛΥΚΕΙΟ ΛΥΚΟΒΡΥΣΗΣ ΑΤΤΙΚΗΣ</t>
  </si>
  <si>
    <t>2η ΟΜΑΔΑ ΗΜΕΡΗΣΙΟ ΓΕΝΙΚΟ ΛΥΚΕΙΟ ΝΕΑΣ ΕΡΥΘΡΑΙΑΣ</t>
  </si>
  <si>
    <t>3η ΟΜΑΔΑ 1o ΗΜΕΡΗΣΙΟ ΓΕΝΙΚΟ ΛΥΚΕΙΟ ΗΡΑΚΛΕΙΟΥ ΑΤΤΙΚΗΣ</t>
  </si>
  <si>
    <t>3η ΟΜΑΔΑ 2o ΗΜΕΡΗΣΙΟ ΓΕΝΙΚΟ ΛΥΚΕΙΟ ΗΡΑΚΛΕΙΟΥ ΑΤΤΙΚΗΣ</t>
  </si>
  <si>
    <t>3η ΟΜΑΔΑ 3o ΗΜΕΡΗΣΙΟ ΓΕΝΙΚΟ ΛΥΚΕΙΟ ΗΡΑΚΛΕΙΟΥ ΑΤΤΙΚΗΣ</t>
  </si>
  <si>
    <t>3η ΟΜΑΔΑ 4o ΗΜΕΡΗΣΙΟ ΓΕΝΙΚΟ ΛΥΚΕΙΟ ΗΡΑΚΛΕΙΟΥ ΑΤΤΙΚΗΣ</t>
  </si>
  <si>
    <t>3η ΟΜΑΔΑ 1o ΗΜΕΡΗΣΙΟ ΓΕΝΙΚΟ ΛΥΚΕΙΟ ΝΕΑΣ ΙΩΝΙΑΣ</t>
  </si>
  <si>
    <t>3η ΟΜΑΔΑ 2o ΗΜΕΡΗΣΙΟ ΓΕΝΙΚΟ ΛΥΚΕΙΟ ΝΕΑΣ ΙΩΝΙΑΣ</t>
  </si>
  <si>
    <t>3η ΟΜΑΔΑ 3o ΗΜΕΡΗΣΙΟ ΓΕΝΙΚΟ ΛΥΚΕΙΟ ΝΕΑΣ ΙΩΝΙΑΣ</t>
  </si>
  <si>
    <t>3η ΟΜΑΔΑ 4o ΗΜΕΡΗΣΙΟ ΓΕΝΙΚΟ ΛΥΚΕΙΟ ΝΕΑΣ ΙΩΝΙΑΣ</t>
  </si>
  <si>
    <t>3η ΟΜΑΔΑ 5o ΗΜΕΡΗΣΙΟ ΓΕΝΙΚΟ ΛΥΚΕΙΟ ΝΕΑΣ ΙΩΝΙΑΣ</t>
  </si>
  <si>
    <t>3η ΟΜΑΔΑ 6o ΗΜΕΡΗΣΙΟ ΓΕΝΙΚΟ ΛΥΚΕΙΟ ΝΕΑΣ ΙΩΝΙΑΣ</t>
  </si>
  <si>
    <t>3η ΟΜΑΔΑ ΗΜΕΡΗΣΙΟ ΓΕΝΙΚΟ ΛΥΚΕΙΟ ΜΕΤΑΜΟΡΦΩΣΗΣ ΑΤΤΙΚΗΣ</t>
  </si>
  <si>
    <t>4η ΟΜΑΔΑ ΗΜΕΡΗΣΙΟ ΓΕΝΙΚΟ ΛΥΚΕΙΟ ΦΙΛΟΘΕΗΣ</t>
  </si>
  <si>
    <t>4η ΟΜΑΔΑ 1o ΗΜΕΡΗΣΙΟ ΓΕΝΙΚΟ ΛΥΚΕΙΟ ΧΟΛΑΡΓΟΥ</t>
  </si>
  <si>
    <t>4η ΟΜΑΔΑ 2o ΗΜΕΡΗΣΙΟ ΓΕΝΙΚΟ ΛΥΚΕΙΟ ΧΟΛΑΡΓΟΥ</t>
  </si>
  <si>
    <t>4η ΟΜΑΔΑ 1o ΗΜΕΡΗΣΙΟ ΓΕΝΙΚΟ ΛΥΚΕΙΟ ΝΕΟΥ ΨΥΧΙΚΟΥ</t>
  </si>
  <si>
    <t>4η ΟΜΑΔΑ ΗΜΕΡΗΣΙΟ ΓΕΝΙΚΟ ΛΥΚΕΙΟ ΨΥΧΙΚΟΥ</t>
  </si>
  <si>
    <t>4η ΟΜΑΔΑ 1o ΗΜΕΡΗΣΙΟ ΓΕΝΙΚΟ ΛΥΚΕΙΟ ΑΓΙΑΣ ΠΑΡΑΣΚΕΥΗΣ</t>
  </si>
  <si>
    <t>4η ΟΜΑΔΑ 2o ΗΜΕΡΗΣΙΟ ΓΕΝΙΚΟ ΛΥΚΕΙΟ ΑΓΙΑΣ ΠΑΡΑΣΚΕΥΗΣ</t>
  </si>
  <si>
    <t>4η ΟΜΑΔΑ 3o ΗΜΕΡΗΣΙΟ ΓΕΝΙΚΟ ΛΥΚΕΙΟ ΑΓΙΑΣ ΠΑΡΑΣΚΕΥΗΣ</t>
  </si>
  <si>
    <t>4η ΟΜΑΔΑ 4o ΗΜΕΡΗΣΙΟ ΓΕΝΙΚΟ ΛΥΚΕΙΟ ΑΓΙΑΣ ΠΑΡΑΣΚΕΥΗΣ</t>
  </si>
  <si>
    <t>4η ΟΜΑΔΑ 1o ΗΜΕΡΗΣΙΟ ΓΕΝΙΚΟ ΛΥΚΕΙΟ ΠΑΠΑΓΟΥ</t>
  </si>
  <si>
    <t>ΥΠΕΡΑΡΙΘΜΟΙ ΚΑΘΗΓΗΤΕΣ</t>
  </si>
  <si>
    <t>ΕΠΩΝΥΜΟ</t>
  </si>
  <si>
    <t>ΟΝΟΜΑ</t>
  </si>
  <si>
    <t>ΩΡΕΣ ΥΠΕΡΑΡΙΘΜΙΑΣ</t>
  </si>
  <si>
    <t>ΠΕ04</t>
  </si>
  <si>
    <t>ΠΕ12</t>
  </si>
  <si>
    <t>ΠΕ14</t>
  </si>
  <si>
    <t>ΠΕ15</t>
  </si>
  <si>
    <t>ΠΕ16</t>
  </si>
  <si>
    <t>ΠΕ17</t>
  </si>
  <si>
    <t>ΠΕ18</t>
  </si>
  <si>
    <t>ΠΕ19-20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</si>
</sst>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8]dddd\,\ d\ mmmm\ yyyy"/>
    <numFmt numFmtId="170" formatCode="dd/mm/yy;@"/>
    <numFmt numFmtId="171" formatCode="d/m/yyyy;@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n"/>
      <top style="thick">
        <color indexed="10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ck">
        <color indexed="10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0" borderId="2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7" borderId="1" applyNumberFormat="0" applyAlignment="0" applyProtection="0"/>
  </cellStyleXfs>
  <cellXfs count="318">
    <xf numFmtId="0" fontId="0" fillId="0" borderId="0" xfId="0" applyFont="1" applyAlignment="1">
      <alignment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64" fontId="11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 applyProtection="1">
      <alignment horizontal="center" vertical="center"/>
      <protection locked="0"/>
    </xf>
    <xf numFmtId="0" fontId="11" fillId="3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64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10" borderId="14" xfId="0" applyFill="1" applyBorder="1" applyAlignment="1" applyProtection="1">
      <alignment horizontal="center" vertical="center"/>
      <protection/>
    </xf>
    <xf numFmtId="164" fontId="4" fillId="10" borderId="14" xfId="0" applyNumberFormat="1" applyFon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0" fontId="0" fillId="32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16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10" borderId="10" xfId="0" applyFill="1" applyBorder="1" applyAlignment="1" applyProtection="1">
      <alignment horizontal="center" vertical="center"/>
      <protection/>
    </xf>
    <xf numFmtId="164" fontId="4" fillId="1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64" fontId="0" fillId="33" borderId="10" xfId="0" applyNumberForma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9" fillId="32" borderId="14" xfId="0" applyFont="1" applyFill="1" applyBorder="1" applyAlignment="1" applyProtection="1">
      <alignment horizontal="center" vertical="center"/>
      <protection locked="0"/>
    </xf>
    <xf numFmtId="164" fontId="0" fillId="32" borderId="10" xfId="0" applyNumberFormat="1" applyFill="1" applyBorder="1" applyAlignment="1" applyProtection="1">
      <alignment horizontal="center" vertical="center"/>
      <protection locked="0"/>
    </xf>
    <xf numFmtId="0" fontId="0" fillId="32" borderId="11" xfId="0" applyFill="1" applyBorder="1" applyAlignment="1" applyProtection="1">
      <alignment horizontal="center" vertical="center"/>
      <protection locked="0"/>
    </xf>
    <xf numFmtId="0" fontId="0" fillId="32" borderId="14" xfId="0" applyFont="1" applyFill="1" applyBorder="1" applyAlignment="1" applyProtection="1">
      <alignment horizontal="center" vertical="center"/>
      <protection locked="0"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164" fontId="9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15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164" fontId="2" fillId="0" borderId="22" xfId="0" applyNumberFormat="1" applyFont="1" applyBorder="1" applyAlignment="1" applyProtection="1">
      <alignment horizontal="center" vertical="center"/>
      <protection/>
    </xf>
    <xf numFmtId="164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164" fontId="2" fillId="0" borderId="23" xfId="0" applyNumberFormat="1" applyFont="1" applyBorder="1" applyAlignment="1" applyProtection="1">
      <alignment horizontal="center" vertical="center"/>
      <protection/>
    </xf>
    <xf numFmtId="164" fontId="2" fillId="0" borderId="24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textRotation="90"/>
      <protection/>
    </xf>
    <xf numFmtId="0" fontId="9" fillId="0" borderId="0" xfId="0" applyFont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64" fontId="2" fillId="0" borderId="25" xfId="0" applyNumberFormat="1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/>
      <protection/>
    </xf>
    <xf numFmtId="164" fontId="12" fillId="34" borderId="10" xfId="0" applyNumberFormat="1" applyFont="1" applyFill="1" applyBorder="1" applyAlignment="1" applyProtection="1">
      <alignment horizontal="center" vertical="center"/>
      <protection locked="0"/>
    </xf>
    <xf numFmtId="164" fontId="12" fillId="34" borderId="27" xfId="0" applyNumberFormat="1" applyFont="1" applyFill="1" applyBorder="1" applyAlignment="1" applyProtection="1">
      <alignment horizontal="center" vertical="center"/>
      <protection locked="0"/>
    </xf>
    <xf numFmtId="164" fontId="12" fillId="34" borderId="28" xfId="0" applyNumberFormat="1" applyFont="1" applyFill="1" applyBorder="1" applyAlignment="1" applyProtection="1">
      <alignment horizontal="center" vertical="center"/>
      <protection locked="0"/>
    </xf>
    <xf numFmtId="164" fontId="12" fillId="34" borderId="29" xfId="0" applyNumberFormat="1" applyFont="1" applyFill="1" applyBorder="1" applyAlignment="1" applyProtection="1">
      <alignment horizontal="center" vertical="center"/>
      <protection locked="0"/>
    </xf>
    <xf numFmtId="164" fontId="12" fillId="34" borderId="30" xfId="0" applyNumberFormat="1" applyFont="1" applyFill="1" applyBorder="1" applyAlignment="1" applyProtection="1">
      <alignment horizontal="center" vertical="center"/>
      <protection locked="0"/>
    </xf>
    <xf numFmtId="164" fontId="12" fillId="34" borderId="26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 wrapText="1"/>
      <protection/>
    </xf>
    <xf numFmtId="0" fontId="0" fillId="32" borderId="11" xfId="0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10" borderId="14" xfId="0" applyFont="1" applyFill="1" applyBorder="1" applyAlignment="1" applyProtection="1">
      <alignment horizontal="center" vertical="center"/>
      <protection/>
    </xf>
    <xf numFmtId="0" fontId="6" fillId="10" borderId="10" xfId="0" applyFont="1" applyFill="1" applyBorder="1" applyAlignment="1" applyProtection="1">
      <alignment horizontal="center" vertical="center"/>
      <protection/>
    </xf>
    <xf numFmtId="0" fontId="0" fillId="10" borderId="10" xfId="0" applyFill="1" applyBorder="1" applyAlignment="1" applyProtection="1" quotePrefix="1">
      <alignment horizontal="center" vertical="center"/>
      <protection/>
    </xf>
    <xf numFmtId="0" fontId="6" fillId="10" borderId="3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/>
      <protection/>
    </xf>
    <xf numFmtId="0" fontId="12" fillId="0" borderId="24" xfId="0" applyFont="1" applyBorder="1" applyAlignment="1" applyProtection="1">
      <alignment wrapText="1"/>
      <protection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1" fontId="12" fillId="34" borderId="27" xfId="0" applyNumberFormat="1" applyFont="1" applyFill="1" applyBorder="1" applyAlignment="1" applyProtection="1">
      <alignment wrapText="1"/>
      <protection locked="0"/>
    </xf>
    <xf numFmtId="1" fontId="0" fillId="34" borderId="10" xfId="0" applyNumberFormat="1" applyFill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 textRotation="90"/>
      <protection/>
    </xf>
    <xf numFmtId="0" fontId="1" fillId="0" borderId="11" xfId="0" applyFont="1" applyBorder="1" applyAlignment="1" applyProtection="1">
      <alignment horizontal="center" vertical="center" textRotation="90"/>
      <protection/>
    </xf>
    <xf numFmtId="0" fontId="1" fillId="0" borderId="33" xfId="0" applyFont="1" applyBorder="1" applyAlignment="1" applyProtection="1">
      <alignment horizontal="center" vertical="center" textRotation="90"/>
      <protection/>
    </xf>
    <xf numFmtId="0" fontId="1" fillId="0" borderId="10" xfId="0" applyFont="1" applyBorder="1" applyAlignment="1" applyProtection="1">
      <alignment horizontal="center" vertical="center" textRotation="90" wrapText="1"/>
      <protection/>
    </xf>
    <xf numFmtId="0" fontId="1" fillId="0" borderId="27" xfId="0" applyFont="1" applyBorder="1" applyAlignment="1" applyProtection="1">
      <alignment horizontal="center" vertical="center" textRotation="90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 applyProtection="1">
      <alignment horizontal="center" vertical="center" textRotation="90" wrapText="1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left"/>
      <protection/>
    </xf>
    <xf numFmtId="1" fontId="13" fillId="34" borderId="10" xfId="0" applyNumberFormat="1" applyFont="1" applyFill="1" applyBorder="1" applyAlignment="1" applyProtection="1">
      <alignment horizontal="center" vertical="center"/>
      <protection locked="0"/>
    </xf>
    <xf numFmtId="1" fontId="13" fillId="34" borderId="25" xfId="0" applyNumberFormat="1" applyFont="1" applyFill="1" applyBorder="1" applyAlignment="1" applyProtection="1">
      <alignment horizontal="center" vertical="center"/>
      <protection locked="0"/>
    </xf>
    <xf numFmtId="1" fontId="0" fillId="0" borderId="35" xfId="0" applyNumberForma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 applyProtection="1">
      <alignment horizontal="center" vertical="center"/>
      <protection/>
    </xf>
    <xf numFmtId="1" fontId="0" fillId="0" borderId="25" xfId="0" applyNumberFormat="1" applyFill="1" applyBorder="1" applyAlignment="1" applyProtection="1">
      <alignment horizontal="center" vertical="center"/>
      <protection/>
    </xf>
    <xf numFmtId="0" fontId="4" fillId="10" borderId="11" xfId="0" applyFont="1" applyFill="1" applyBorder="1" applyAlignment="1" applyProtection="1">
      <alignment horizontal="center" vertical="center" wrapText="1"/>
      <protection/>
    </xf>
    <xf numFmtId="0" fontId="4" fillId="10" borderId="11" xfId="0" applyFont="1" applyFill="1" applyBorder="1" applyAlignment="1" applyProtection="1">
      <alignment horizontal="center" vertical="center"/>
      <protection/>
    </xf>
    <xf numFmtId="0" fontId="0" fillId="10" borderId="31" xfId="0" applyFill="1" applyBorder="1" applyAlignment="1" applyProtection="1">
      <alignment vertical="center"/>
      <protection/>
    </xf>
    <xf numFmtId="0" fontId="0" fillId="10" borderId="28" xfId="0" applyFill="1" applyBorder="1" applyAlignment="1" applyProtection="1">
      <alignment vertical="center"/>
      <protection/>
    </xf>
    <xf numFmtId="0" fontId="5" fillId="10" borderId="36" xfId="0" applyFont="1" applyFill="1" applyBorder="1" applyAlignment="1" applyProtection="1">
      <alignment vertical="center"/>
      <protection/>
    </xf>
    <xf numFmtId="0" fontId="5" fillId="10" borderId="31" xfId="0" applyFont="1" applyFill="1" applyBorder="1" applyAlignment="1" applyProtection="1">
      <alignment vertical="center"/>
      <protection/>
    </xf>
    <xf numFmtId="0" fontId="5" fillId="10" borderId="28" xfId="0" applyFont="1" applyFill="1" applyBorder="1" applyAlignment="1" applyProtection="1">
      <alignment vertical="center"/>
      <protection/>
    </xf>
    <xf numFmtId="0" fontId="0" fillId="32" borderId="35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vertical="center"/>
      <protection locked="0"/>
    </xf>
    <xf numFmtId="0" fontId="0" fillId="32" borderId="38" xfId="0" applyFill="1" applyBorder="1" applyAlignment="1" applyProtection="1">
      <alignment vertical="center"/>
      <protection locked="0"/>
    </xf>
    <xf numFmtId="0" fontId="0" fillId="32" borderId="36" xfId="0" applyFill="1" applyBorder="1" applyAlignment="1" applyProtection="1">
      <alignment vertical="center"/>
      <protection locked="0"/>
    </xf>
    <xf numFmtId="0" fontId="0" fillId="32" borderId="28" xfId="0" applyFill="1" applyBorder="1" applyAlignment="1" applyProtection="1">
      <alignment vertical="center"/>
      <protection locked="0"/>
    </xf>
    <xf numFmtId="0" fontId="0" fillId="32" borderId="25" xfId="0" applyFill="1" applyBorder="1" applyAlignment="1" applyProtection="1">
      <alignment horizontal="center" vertical="center"/>
      <protection locked="0"/>
    </xf>
    <xf numFmtId="0" fontId="0" fillId="32" borderId="39" xfId="0" applyFill="1" applyBorder="1" applyAlignment="1" applyProtection="1">
      <alignment vertical="center"/>
      <protection locked="0"/>
    </xf>
    <xf numFmtId="0" fontId="0" fillId="32" borderId="40" xfId="0" applyFill="1" applyBorder="1" applyAlignment="1" applyProtection="1">
      <alignment vertical="center"/>
      <protection locked="0"/>
    </xf>
    <xf numFmtId="0" fontId="0" fillId="32" borderId="34" xfId="0" applyFill="1" applyBorder="1" applyAlignment="1" applyProtection="1">
      <alignment horizontal="center" vertical="center"/>
      <protection locked="0"/>
    </xf>
    <xf numFmtId="0" fontId="0" fillId="32" borderId="26" xfId="0" applyFill="1" applyBorder="1" applyAlignment="1" applyProtection="1">
      <alignment horizontal="center" vertical="center"/>
      <protection locked="0"/>
    </xf>
    <xf numFmtId="0" fontId="0" fillId="32" borderId="23" xfId="0" applyFill="1" applyBorder="1" applyAlignment="1" applyProtection="1">
      <alignment horizontal="center" vertical="center"/>
      <protection locked="0"/>
    </xf>
    <xf numFmtId="1" fontId="0" fillId="0" borderId="37" xfId="0" applyNumberFormat="1" applyFill="1" applyBorder="1" applyAlignment="1" applyProtection="1">
      <alignment horizontal="center" vertical="center"/>
      <protection/>
    </xf>
    <xf numFmtId="1" fontId="0" fillId="0" borderId="36" xfId="0" applyNumberFormat="1" applyFill="1" applyBorder="1" applyAlignment="1" applyProtection="1">
      <alignment horizontal="center" vertical="center"/>
      <protection/>
    </xf>
    <xf numFmtId="1" fontId="0" fillId="0" borderId="41" xfId="0" applyNumberFormat="1" applyFill="1" applyBorder="1" applyAlignment="1" applyProtection="1">
      <alignment horizontal="center" vertical="center"/>
      <protection/>
    </xf>
    <xf numFmtId="1" fontId="0" fillId="0" borderId="27" xfId="0" applyNumberFormat="1" applyFill="1" applyBorder="1" applyAlignment="1" applyProtection="1">
      <alignment horizontal="center" vertic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1" fontId="0" fillId="0" borderId="39" xfId="0" applyNumberFormat="1" applyFill="1" applyBorder="1" applyAlignment="1" applyProtection="1">
      <alignment horizontal="center" vertical="center"/>
      <protection/>
    </xf>
    <xf numFmtId="1" fontId="13" fillId="34" borderId="27" xfId="0" applyNumberFormat="1" applyFont="1" applyFill="1" applyBorder="1" applyAlignment="1" applyProtection="1">
      <alignment horizontal="center" vertical="center"/>
      <protection locked="0"/>
    </xf>
    <xf numFmtId="1" fontId="13" fillId="34" borderId="24" xfId="0" applyNumberFormat="1" applyFont="1" applyFill="1" applyBorder="1" applyAlignment="1" applyProtection="1">
      <alignment horizontal="center" vertical="center"/>
      <protection locked="0"/>
    </xf>
    <xf numFmtId="1" fontId="0" fillId="32" borderId="10" xfId="0" applyNumberFormat="1" applyFill="1" applyBorder="1" applyAlignment="1" applyProtection="1">
      <alignment horizontal="center" vertical="center"/>
      <protection locked="0"/>
    </xf>
    <xf numFmtId="1" fontId="0" fillId="10" borderId="10" xfId="0" applyNumberFormat="1" applyFill="1" applyBorder="1" applyAlignment="1" applyProtection="1">
      <alignment horizontal="center" vertical="center"/>
      <protection/>
    </xf>
    <xf numFmtId="0" fontId="0" fillId="32" borderId="10" xfId="0" applyFill="1" applyBorder="1" applyAlignment="1" applyProtection="1">
      <alignment horizontal="left" vertical="center"/>
      <protection locked="0"/>
    </xf>
    <xf numFmtId="164" fontId="11" fillId="32" borderId="14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32" borderId="35" xfId="0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 horizontal="right" vertical="center"/>
      <protection/>
    </xf>
    <xf numFmtId="0" fontId="9" fillId="0" borderId="30" xfId="0" applyFont="1" applyBorder="1" applyAlignment="1" applyProtection="1">
      <alignment horizontal="right" vertical="center"/>
      <protection/>
    </xf>
    <xf numFmtId="0" fontId="9" fillId="0" borderId="26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right" vertical="center"/>
      <protection/>
    </xf>
    <xf numFmtId="0" fontId="0" fillId="34" borderId="28" xfId="0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36" xfId="0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/>
      <protection/>
    </xf>
    <xf numFmtId="0" fontId="0" fillId="35" borderId="28" xfId="0" applyFill="1" applyBorder="1" applyAlignment="1" applyProtection="1" quotePrefix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36" xfId="0" applyFont="1" applyFill="1" applyBorder="1" applyAlignment="1" applyProtection="1">
      <alignment horizontal="center" vertical="center" wrapText="1"/>
      <protection/>
    </xf>
    <xf numFmtId="0" fontId="0" fillId="34" borderId="40" xfId="0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39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0" fontId="11" fillId="0" borderId="47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textRotation="90"/>
      <protection/>
    </xf>
    <xf numFmtId="0" fontId="1" fillId="0" borderId="51" xfId="0" applyFont="1" applyBorder="1" applyAlignment="1" applyProtection="1">
      <alignment horizontal="center" vertical="center" textRotation="90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right" vertical="center"/>
      <protection/>
    </xf>
    <xf numFmtId="0" fontId="9" fillId="0" borderId="25" xfId="0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right" vertical="center"/>
      <protection/>
    </xf>
    <xf numFmtId="0" fontId="9" fillId="0" borderId="26" xfId="0" applyFont="1" applyBorder="1" applyAlignment="1" applyProtection="1">
      <alignment horizontal="right" vertical="center" wrapText="1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164" fontId="9" fillId="0" borderId="17" xfId="0" applyNumberFormat="1" applyFont="1" applyBorder="1" applyAlignment="1" applyProtection="1">
      <alignment horizontal="center" vertical="center" wrapText="1"/>
      <protection/>
    </xf>
    <xf numFmtId="164" fontId="9" fillId="0" borderId="47" xfId="0" applyNumberFormat="1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left" vertical="center" wrapText="1"/>
      <protection/>
    </xf>
    <xf numFmtId="0" fontId="0" fillId="0" borderId="53" xfId="0" applyBorder="1" applyAlignment="1" applyProtection="1">
      <alignment horizontal="left"/>
      <protection/>
    </xf>
    <xf numFmtId="0" fontId="0" fillId="0" borderId="54" xfId="0" applyBorder="1" applyAlignment="1" applyProtection="1">
      <alignment horizontal="left"/>
      <protection/>
    </xf>
    <xf numFmtId="0" fontId="0" fillId="0" borderId="55" xfId="0" applyBorder="1" applyAlignment="1" applyProtection="1">
      <alignment horizontal="left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5" fillId="36" borderId="57" xfId="0" applyFont="1" applyFill="1" applyBorder="1" applyAlignment="1" applyProtection="1">
      <alignment horizontal="center" vertical="center" wrapText="1"/>
      <protection/>
    </xf>
    <xf numFmtId="0" fontId="5" fillId="36" borderId="58" xfId="0" applyFont="1" applyFill="1" applyBorder="1" applyAlignment="1" applyProtection="1">
      <alignment horizontal="center" vertical="center" wrapText="1"/>
      <protection/>
    </xf>
    <xf numFmtId="0" fontId="5" fillId="36" borderId="59" xfId="0" applyFont="1" applyFill="1" applyBorder="1" applyAlignment="1" applyProtection="1">
      <alignment horizontal="center" vertical="center" wrapText="1"/>
      <protection/>
    </xf>
    <xf numFmtId="0" fontId="5" fillId="36" borderId="6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6" borderId="61" xfId="0" applyFont="1" applyFill="1" applyBorder="1" applyAlignment="1" applyProtection="1">
      <alignment horizontal="center" vertical="center" wrapText="1"/>
      <protection/>
    </xf>
    <xf numFmtId="0" fontId="6" fillId="36" borderId="15" xfId="0" applyFont="1" applyFill="1" applyBorder="1" applyAlignment="1" applyProtection="1">
      <alignment horizontal="center" vertical="center"/>
      <protection/>
    </xf>
    <xf numFmtId="0" fontId="6" fillId="36" borderId="31" xfId="0" applyFont="1" applyFill="1" applyBorder="1" applyAlignment="1" applyProtection="1">
      <alignment horizontal="center" vertical="center"/>
      <protection/>
    </xf>
    <xf numFmtId="0" fontId="6" fillId="36" borderId="62" xfId="0" applyFont="1" applyFill="1" applyBorder="1" applyAlignment="1" applyProtection="1">
      <alignment horizontal="center" vertical="center"/>
      <protection/>
    </xf>
    <xf numFmtId="0" fontId="6" fillId="36" borderId="17" xfId="0" applyFont="1" applyFill="1" applyBorder="1" applyAlignment="1" applyProtection="1">
      <alignment horizontal="center" vertical="center" wrapText="1"/>
      <protection/>
    </xf>
    <xf numFmtId="0" fontId="6" fillId="36" borderId="46" xfId="0" applyFont="1" applyFill="1" applyBorder="1" applyAlignment="1" applyProtection="1">
      <alignment horizontal="center" vertical="center" wrapText="1"/>
      <protection/>
    </xf>
    <xf numFmtId="0" fontId="6" fillId="36" borderId="47" xfId="0" applyFont="1" applyFill="1" applyBorder="1" applyAlignment="1" applyProtection="1">
      <alignment horizontal="center" vertical="center" wrapText="1"/>
      <protection/>
    </xf>
    <xf numFmtId="0" fontId="0" fillId="34" borderId="36" xfId="0" applyFill="1" applyBorder="1" applyAlignment="1" applyProtection="1">
      <alignment horizontal="center" vertical="center" wrapText="1"/>
      <protection locked="0"/>
    </xf>
    <xf numFmtId="0" fontId="0" fillId="34" borderId="31" xfId="0" applyFill="1" applyBorder="1" applyAlignment="1" applyProtection="1">
      <alignment horizontal="center" vertical="center" wrapText="1"/>
      <protection locked="0"/>
    </xf>
    <xf numFmtId="0" fontId="0" fillId="34" borderId="62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34" borderId="39" xfId="0" applyFill="1" applyBorder="1" applyAlignment="1" applyProtection="1">
      <alignment horizontal="center" vertical="center" wrapText="1"/>
      <protection locked="0"/>
    </xf>
    <xf numFmtId="0" fontId="0" fillId="34" borderId="63" xfId="0" applyFill="1" applyBorder="1" applyAlignment="1" applyProtection="1">
      <alignment horizontal="center" vertical="center" wrapText="1"/>
      <protection locked="0"/>
    </xf>
    <xf numFmtId="0" fontId="0" fillId="34" borderId="64" xfId="0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48" xfId="0" applyFont="1" applyBorder="1" applyAlignment="1" applyProtection="1">
      <alignment horizontal="center" vertical="center"/>
      <protection/>
    </xf>
    <xf numFmtId="0" fontId="13" fillId="0" borderId="49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0" fillId="32" borderId="25" xfId="0" applyFill="1" applyBorder="1" applyAlignment="1" applyProtection="1">
      <alignment horizontal="center" vertical="center"/>
      <protection locked="0"/>
    </xf>
    <xf numFmtId="0" fontId="0" fillId="32" borderId="24" xfId="0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32" borderId="27" xfId="0" applyFill="1" applyBorder="1" applyAlignment="1" applyProtection="1">
      <alignment horizontal="center" vertical="center"/>
      <protection locked="0"/>
    </xf>
    <xf numFmtId="0" fontId="4" fillId="10" borderId="66" xfId="0" applyFont="1" applyFill="1" applyBorder="1" applyAlignment="1" applyProtection="1">
      <alignment horizontal="center" vertical="center"/>
      <protection/>
    </xf>
    <xf numFmtId="0" fontId="4" fillId="10" borderId="53" xfId="0" applyFont="1" applyFill="1" applyBorder="1" applyAlignment="1" applyProtection="1">
      <alignment horizontal="center" vertical="center"/>
      <protection/>
    </xf>
    <xf numFmtId="0" fontId="4" fillId="10" borderId="32" xfId="0" applyFont="1" applyFill="1" applyBorder="1" applyAlignment="1" applyProtection="1">
      <alignment horizontal="center" vertical="center"/>
      <protection/>
    </xf>
    <xf numFmtId="0" fontId="0" fillId="32" borderId="35" xfId="0" applyFill="1" applyBorder="1" applyAlignment="1" applyProtection="1">
      <alignment horizontal="center" vertical="center"/>
      <protection locked="0"/>
    </xf>
    <xf numFmtId="0" fontId="0" fillId="32" borderId="41" xfId="0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5" fillId="10" borderId="36" xfId="0" applyFont="1" applyFill="1" applyBorder="1" applyAlignment="1" applyProtection="1">
      <alignment horizontal="left" vertical="center"/>
      <protection/>
    </xf>
    <xf numFmtId="0" fontId="5" fillId="10" borderId="31" xfId="0" applyFont="1" applyFill="1" applyBorder="1" applyAlignment="1" applyProtection="1">
      <alignment horizontal="left" vertical="center"/>
      <protection/>
    </xf>
    <xf numFmtId="0" fontId="5" fillId="10" borderId="53" xfId="0" applyFont="1" applyFill="1" applyBorder="1" applyAlignment="1" applyProtection="1">
      <alignment horizontal="left" vertical="center"/>
      <protection/>
    </xf>
    <xf numFmtId="0" fontId="5" fillId="10" borderId="32" xfId="0" applyFont="1" applyFill="1" applyBorder="1" applyAlignment="1" applyProtection="1">
      <alignment horizontal="left" vertical="center"/>
      <protection/>
    </xf>
    <xf numFmtId="0" fontId="12" fillId="0" borderId="34" xfId="0" applyFont="1" applyBorder="1" applyAlignment="1" applyProtection="1">
      <alignment horizontal="left"/>
      <protection/>
    </xf>
    <xf numFmtId="0" fontId="12" fillId="0" borderId="35" xfId="0" applyFont="1" applyBorder="1" applyAlignment="1" applyProtection="1">
      <alignment horizontal="left"/>
      <protection/>
    </xf>
    <xf numFmtId="0" fontId="3" fillId="10" borderId="36" xfId="0" applyFont="1" applyFill="1" applyBorder="1" applyAlignment="1" applyProtection="1">
      <alignment horizontal="left" vertical="center"/>
      <protection/>
    </xf>
    <xf numFmtId="0" fontId="3" fillId="10" borderId="31" xfId="0" applyFont="1" applyFill="1" applyBorder="1" applyAlignment="1" applyProtection="1">
      <alignment horizontal="left" vertical="center"/>
      <protection/>
    </xf>
    <xf numFmtId="0" fontId="3" fillId="10" borderId="28" xfId="0" applyFont="1" applyFill="1" applyBorder="1" applyAlignment="1" applyProtection="1">
      <alignment horizontal="left" vertical="center"/>
      <protection/>
    </xf>
    <xf numFmtId="0" fontId="4" fillId="10" borderId="36" xfId="0" applyFont="1" applyFill="1" applyBorder="1" applyAlignment="1" applyProtection="1">
      <alignment horizontal="left" vertical="center"/>
      <protection/>
    </xf>
    <xf numFmtId="0" fontId="4" fillId="10" borderId="31" xfId="0" applyFont="1" applyFill="1" applyBorder="1" applyAlignment="1" applyProtection="1">
      <alignment horizontal="left" vertical="center"/>
      <protection/>
    </xf>
    <xf numFmtId="0" fontId="4" fillId="10" borderId="28" xfId="0" applyFont="1" applyFill="1" applyBorder="1" applyAlignment="1" applyProtection="1">
      <alignment horizontal="left" vertical="center"/>
      <protection/>
    </xf>
    <xf numFmtId="0" fontId="4" fillId="10" borderId="36" xfId="0" applyFont="1" applyFill="1" applyBorder="1" applyAlignment="1" applyProtection="1">
      <alignment horizontal="center" vertical="center"/>
      <protection/>
    </xf>
    <xf numFmtId="0" fontId="4" fillId="10" borderId="28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10" borderId="39" xfId="0" applyFont="1" applyFill="1" applyBorder="1" applyAlignment="1" applyProtection="1">
      <alignment horizontal="center" vertical="center"/>
      <protection/>
    </xf>
    <xf numFmtId="0" fontId="4" fillId="10" borderId="40" xfId="0" applyFont="1" applyFill="1" applyBorder="1" applyAlignment="1" applyProtection="1">
      <alignment horizontal="center" vertical="center"/>
      <protection/>
    </xf>
    <xf numFmtId="0" fontId="4" fillId="10" borderId="36" xfId="0" applyFont="1" applyFill="1" applyBorder="1" applyAlignment="1" applyProtection="1">
      <alignment horizontal="center" vertical="center" wrapText="1"/>
      <protection/>
    </xf>
    <xf numFmtId="0" fontId="4" fillId="10" borderId="31" xfId="0" applyFont="1" applyFill="1" applyBorder="1" applyAlignment="1" applyProtection="1">
      <alignment horizontal="center" vertical="center" wrapText="1"/>
      <protection/>
    </xf>
    <xf numFmtId="0" fontId="4" fillId="10" borderId="28" xfId="0" applyFont="1" applyFill="1" applyBorder="1" applyAlignment="1" applyProtection="1">
      <alignment horizontal="center" vertical="center" wrapText="1"/>
      <protection/>
    </xf>
    <xf numFmtId="0" fontId="4" fillId="10" borderId="36" xfId="0" applyFont="1" applyFill="1" applyBorder="1" applyAlignment="1" applyProtection="1">
      <alignment horizontal="left" vertical="center"/>
      <protection locked="0"/>
    </xf>
    <xf numFmtId="0" fontId="4" fillId="10" borderId="31" xfId="0" applyFont="1" applyFill="1" applyBorder="1" applyAlignment="1" applyProtection="1">
      <alignment horizontal="left" vertical="center"/>
      <protection locked="0"/>
    </xf>
    <xf numFmtId="0" fontId="4" fillId="10" borderId="28" xfId="0" applyFont="1" applyFill="1" applyBorder="1" applyAlignment="1" applyProtection="1">
      <alignment horizontal="left" vertical="center"/>
      <protection locked="0"/>
    </xf>
    <xf numFmtId="0" fontId="3" fillId="10" borderId="69" xfId="0" applyFont="1" applyFill="1" applyBorder="1" applyAlignment="1" applyProtection="1">
      <alignment horizontal="left" vertical="center"/>
      <protection/>
    </xf>
    <xf numFmtId="0" fontId="3" fillId="10" borderId="70" xfId="0" applyFont="1" applyFill="1" applyBorder="1" applyAlignment="1" applyProtection="1">
      <alignment horizontal="left" vertical="center"/>
      <protection/>
    </xf>
    <xf numFmtId="0" fontId="3" fillId="32" borderId="71" xfId="0" applyFont="1" applyFill="1" applyBorder="1" applyAlignment="1" applyProtection="1">
      <alignment horizontal="center" vertical="center"/>
      <protection locked="0"/>
    </xf>
    <xf numFmtId="0" fontId="3" fillId="32" borderId="72" xfId="0" applyFont="1" applyFill="1" applyBorder="1" applyAlignment="1" applyProtection="1">
      <alignment horizontal="center" vertical="center"/>
      <protection locked="0"/>
    </xf>
    <xf numFmtId="0" fontId="3" fillId="32" borderId="73" xfId="0" applyFont="1" applyFill="1" applyBorder="1" applyAlignment="1" applyProtection="1">
      <alignment horizontal="center" vertical="center"/>
      <protection locked="0"/>
    </xf>
    <xf numFmtId="0" fontId="3" fillId="32" borderId="74" xfId="0" applyFont="1" applyFill="1" applyBorder="1" applyAlignment="1" applyProtection="1">
      <alignment horizontal="center" vertical="center"/>
      <protection locked="0"/>
    </xf>
    <xf numFmtId="0" fontId="3" fillId="32" borderId="75" xfId="0" applyFont="1" applyFill="1" applyBorder="1" applyAlignment="1" applyProtection="1">
      <alignment horizontal="center" vertical="center"/>
      <protection locked="0"/>
    </xf>
    <xf numFmtId="0" fontId="3" fillId="32" borderId="7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3" fillId="10" borderId="77" xfId="0" applyFont="1" applyFill="1" applyBorder="1" applyAlignment="1" applyProtection="1">
      <alignment horizontal="left" vertical="center" wrapText="1"/>
      <protection/>
    </xf>
    <xf numFmtId="0" fontId="3" fillId="10" borderId="69" xfId="0" applyFont="1" applyFill="1" applyBorder="1" applyAlignment="1" applyProtection="1">
      <alignment horizontal="left" vertical="center" wrapText="1"/>
      <protection/>
    </xf>
    <xf numFmtId="0" fontId="3" fillId="10" borderId="70" xfId="0" applyFont="1" applyFill="1" applyBorder="1" applyAlignment="1" applyProtection="1">
      <alignment horizontal="left" vertical="center" wrapText="1"/>
      <protection/>
    </xf>
    <xf numFmtId="0" fontId="3" fillId="10" borderId="43" xfId="0" applyFont="1" applyFill="1" applyBorder="1" applyAlignment="1" applyProtection="1">
      <alignment horizontal="left" vertical="center"/>
      <protection/>
    </xf>
    <xf numFmtId="0" fontId="3" fillId="10" borderId="45" xfId="0" applyFont="1" applyFill="1" applyBorder="1" applyAlignment="1" applyProtection="1">
      <alignment horizontal="left" vertical="center"/>
      <protection/>
    </xf>
    <xf numFmtId="0" fontId="3" fillId="10" borderId="42" xfId="0" applyFont="1" applyFill="1" applyBorder="1" applyAlignment="1" applyProtection="1">
      <alignment horizontal="left" vertical="center"/>
      <protection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5">
    <dxf>
      <font>
        <name val="Cambria"/>
        <color auto="1"/>
      </font>
      <fill>
        <patternFill>
          <bgColor rgb="FF00B050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3"/>
  <sheetViews>
    <sheetView zoomScale="85" zoomScaleNormal="85" zoomScalePageLayoutView="0" workbookViewId="0" topLeftCell="A1">
      <selection activeCell="E9" sqref="E9:H9"/>
    </sheetView>
  </sheetViews>
  <sheetFormatPr defaultColWidth="9.140625" defaultRowHeight="15"/>
  <cols>
    <col min="1" max="1" width="9.140625" style="47" customWidth="1"/>
    <col min="2" max="2" width="11.00390625" style="47" customWidth="1"/>
    <col min="3" max="3" width="10.28125" style="47" customWidth="1"/>
    <col min="4" max="4" width="11.28125" style="47" customWidth="1"/>
    <col min="5" max="5" width="10.28125" style="47" customWidth="1"/>
    <col min="6" max="6" width="9.421875" style="47" customWidth="1"/>
    <col min="7" max="7" width="9.8515625" style="47" customWidth="1"/>
    <col min="8" max="8" width="9.28125" style="47" customWidth="1"/>
    <col min="9" max="9" width="9.00390625" style="47" customWidth="1"/>
    <col min="10" max="10" width="8.421875" style="47" customWidth="1"/>
    <col min="11" max="11" width="14.140625" style="47" customWidth="1"/>
    <col min="12" max="12" width="11.140625" style="47" customWidth="1"/>
    <col min="13" max="13" width="14.57421875" style="47" customWidth="1"/>
    <col min="14" max="14" width="13.28125" style="47" customWidth="1"/>
    <col min="15" max="15" width="12.421875" style="47" customWidth="1"/>
    <col min="16" max="16" width="8.421875" style="47" customWidth="1"/>
    <col min="17" max="16384" width="9.140625" style="47" customWidth="1"/>
  </cols>
  <sheetData>
    <row r="1" spans="2:14" ht="15" customHeight="1" thickBo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6" ht="43.5" customHeight="1">
      <c r="B2" s="228" t="s">
        <v>190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30"/>
      <c r="P2" s="48"/>
    </row>
    <row r="3" spans="2:16" ht="15" customHeight="1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49"/>
    </row>
    <row r="4" spans="2:16" ht="15.75" customHeight="1">
      <c r="B4" s="231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3"/>
      <c r="P4" s="49"/>
    </row>
    <row r="5" spans="2:16" s="51" customFormat="1" ht="19.5" customHeight="1">
      <c r="B5" s="234" t="s">
        <v>18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  <c r="P5" s="50"/>
    </row>
    <row r="6" spans="2:16" s="46" customFormat="1" ht="32.25" customHeight="1">
      <c r="B6" s="168" t="s">
        <v>16</v>
      </c>
      <c r="C6" s="169"/>
      <c r="D6" s="170"/>
      <c r="E6" s="177" t="s">
        <v>26</v>
      </c>
      <c r="F6" s="178"/>
      <c r="G6" s="178"/>
      <c r="H6" s="179"/>
      <c r="I6" s="183" t="s">
        <v>4</v>
      </c>
      <c r="J6" s="184"/>
      <c r="K6" s="240"/>
      <c r="L6" s="241"/>
      <c r="M6" s="241"/>
      <c r="N6" s="241"/>
      <c r="O6" s="242"/>
      <c r="P6" s="52"/>
    </row>
    <row r="7" spans="2:16" s="46" customFormat="1" ht="24.75" customHeight="1">
      <c r="B7" s="171" t="s">
        <v>1</v>
      </c>
      <c r="C7" s="172"/>
      <c r="D7" s="173"/>
      <c r="E7" s="180" t="s">
        <v>27</v>
      </c>
      <c r="F7" s="181"/>
      <c r="G7" s="181"/>
      <c r="H7" s="182"/>
      <c r="I7" s="53" t="s">
        <v>2</v>
      </c>
      <c r="J7" s="125"/>
      <c r="K7" s="240"/>
      <c r="L7" s="241"/>
      <c r="M7" s="241"/>
      <c r="N7" s="241"/>
      <c r="O7" s="242"/>
      <c r="P7" s="52"/>
    </row>
    <row r="8" spans="2:16" s="46" customFormat="1" ht="21.75" customHeight="1">
      <c r="B8" s="171"/>
      <c r="C8" s="172"/>
      <c r="D8" s="173"/>
      <c r="E8" s="187"/>
      <c r="F8" s="188"/>
      <c r="G8" s="188"/>
      <c r="H8" s="189"/>
      <c r="I8" s="185" t="s">
        <v>3</v>
      </c>
      <c r="J8" s="186"/>
      <c r="K8" s="240"/>
      <c r="L8" s="241"/>
      <c r="M8" s="241"/>
      <c r="N8" s="241"/>
      <c r="O8" s="242"/>
      <c r="P8" s="52"/>
    </row>
    <row r="9" spans="2:16" s="46" customFormat="1" ht="23.25" customHeight="1">
      <c r="B9" s="171" t="s">
        <v>0</v>
      </c>
      <c r="C9" s="172"/>
      <c r="D9" s="173"/>
      <c r="E9" s="174"/>
      <c r="F9" s="175"/>
      <c r="G9" s="175"/>
      <c r="H9" s="176"/>
      <c r="I9" s="185" t="s">
        <v>117</v>
      </c>
      <c r="J9" s="186"/>
      <c r="K9" s="240"/>
      <c r="L9" s="241"/>
      <c r="M9" s="241"/>
      <c r="N9" s="241"/>
      <c r="O9" s="242"/>
      <c r="P9" s="52"/>
    </row>
    <row r="10" spans="2:16" s="46" customFormat="1" ht="28.5" customHeight="1">
      <c r="B10" s="212" t="s">
        <v>17</v>
      </c>
      <c r="C10" s="172"/>
      <c r="D10" s="173"/>
      <c r="E10" s="208"/>
      <c r="F10" s="175"/>
      <c r="G10" s="175"/>
      <c r="H10" s="176"/>
      <c r="I10" s="221" t="s">
        <v>15</v>
      </c>
      <c r="J10" s="222"/>
      <c r="K10" s="240"/>
      <c r="L10" s="241"/>
      <c r="M10" s="241"/>
      <c r="N10" s="241"/>
      <c r="O10" s="242"/>
      <c r="P10" s="52"/>
    </row>
    <row r="11" spans="2:16" s="46" customFormat="1" ht="21" customHeight="1" thickBot="1">
      <c r="B11" s="209" t="s">
        <v>5</v>
      </c>
      <c r="C11" s="210"/>
      <c r="D11" s="211"/>
      <c r="E11" s="190"/>
      <c r="F11" s="191"/>
      <c r="G11" s="191"/>
      <c r="H11" s="192"/>
      <c r="I11" s="223"/>
      <c r="J11" s="224"/>
      <c r="K11" s="245"/>
      <c r="L11" s="246"/>
      <c r="M11" s="246"/>
      <c r="N11" s="246"/>
      <c r="O11" s="247"/>
      <c r="P11" s="52"/>
    </row>
    <row r="12" spans="2:16" s="46" customFormat="1" ht="15">
      <c r="B12" s="54"/>
      <c r="C12" s="55"/>
      <c r="D12" s="55"/>
      <c r="E12" s="14"/>
      <c r="F12" s="14"/>
      <c r="G12" s="14"/>
      <c r="H12" s="14"/>
      <c r="I12" s="56"/>
      <c r="J12" s="56"/>
      <c r="K12" s="56"/>
      <c r="L12" s="56"/>
      <c r="M12" s="14"/>
      <c r="N12" s="14"/>
      <c r="O12" s="14"/>
      <c r="P12" s="14"/>
    </row>
    <row r="13" spans="2:12" s="46" customFormat="1" ht="15.75" thickBot="1">
      <c r="B13" s="243"/>
      <c r="C13" s="244"/>
      <c r="D13" s="244"/>
      <c r="E13" s="14"/>
      <c r="F13" s="55"/>
      <c r="G13" s="55"/>
      <c r="H13" s="55"/>
      <c r="I13" s="55"/>
      <c r="J13" s="55"/>
      <c r="K13" s="55"/>
      <c r="L13" s="55"/>
    </row>
    <row r="14" spans="2:16" s="58" customFormat="1" ht="56.25" customHeight="1" thickBot="1">
      <c r="B14" s="237" t="s">
        <v>191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9"/>
      <c r="P14" s="57"/>
    </row>
    <row r="15" spans="2:13" ht="15.75" thickBot="1"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2:15" s="64" customFormat="1" ht="59.25" customHeight="1" thickBot="1">
      <c r="B16" s="251" t="s">
        <v>13</v>
      </c>
      <c r="C16" s="252"/>
      <c r="D16" s="253"/>
      <c r="E16" s="62"/>
      <c r="F16" s="201" t="s">
        <v>118</v>
      </c>
      <c r="G16" s="202"/>
      <c r="H16" s="202"/>
      <c r="I16" s="202"/>
      <c r="J16" s="202"/>
      <c r="K16" s="202"/>
      <c r="L16" s="203"/>
      <c r="M16" s="256" t="s">
        <v>169</v>
      </c>
      <c r="N16" s="257"/>
      <c r="O16" s="258"/>
    </row>
    <row r="17" spans="2:15" s="64" customFormat="1" ht="56.25" customHeight="1">
      <c r="B17" s="114" t="s">
        <v>6</v>
      </c>
      <c r="C17" s="118" t="s">
        <v>11</v>
      </c>
      <c r="D17" s="119" t="s">
        <v>12</v>
      </c>
      <c r="E17" s="62"/>
      <c r="F17" s="204" t="s">
        <v>6</v>
      </c>
      <c r="G17" s="206" t="s">
        <v>119</v>
      </c>
      <c r="H17" s="207"/>
      <c r="I17" s="220" t="s">
        <v>120</v>
      </c>
      <c r="J17" s="207"/>
      <c r="K17" s="220" t="s">
        <v>121</v>
      </c>
      <c r="L17" s="227"/>
      <c r="M17" s="124"/>
      <c r="N17" s="254" t="s">
        <v>171</v>
      </c>
      <c r="O17" s="225" t="s">
        <v>172</v>
      </c>
    </row>
    <row r="18" spans="2:15" s="64" customFormat="1" ht="50.25" customHeight="1">
      <c r="B18" s="88" t="s">
        <v>7</v>
      </c>
      <c r="C18" s="93"/>
      <c r="D18" s="94"/>
      <c r="E18" s="62"/>
      <c r="F18" s="205"/>
      <c r="G18" s="115" t="s">
        <v>122</v>
      </c>
      <c r="H18" s="116" t="s">
        <v>123</v>
      </c>
      <c r="I18" s="116" t="s">
        <v>122</v>
      </c>
      <c r="J18" s="116" t="s">
        <v>123</v>
      </c>
      <c r="K18" s="116" t="s">
        <v>122</v>
      </c>
      <c r="L18" s="117" t="s">
        <v>123</v>
      </c>
      <c r="M18" s="88"/>
      <c r="N18" s="255"/>
      <c r="O18" s="226"/>
    </row>
    <row r="19" spans="2:15" s="64" customFormat="1" ht="36.75" customHeight="1">
      <c r="B19" s="88" t="s">
        <v>8</v>
      </c>
      <c r="C19" s="93"/>
      <c r="D19" s="94"/>
      <c r="E19" s="62"/>
      <c r="F19" s="68" t="s">
        <v>8</v>
      </c>
      <c r="G19" s="95"/>
      <c r="H19" s="93"/>
      <c r="I19" s="93"/>
      <c r="J19" s="93"/>
      <c r="K19" s="93"/>
      <c r="L19" s="94"/>
      <c r="M19" s="88" t="s">
        <v>78</v>
      </c>
      <c r="N19" s="126"/>
      <c r="O19" s="155"/>
    </row>
    <row r="20" spans="2:15" s="64" customFormat="1" ht="42" customHeight="1" thickBot="1">
      <c r="B20" s="88" t="s">
        <v>9</v>
      </c>
      <c r="C20" s="93"/>
      <c r="D20" s="94"/>
      <c r="E20" s="62"/>
      <c r="F20" s="68" t="s">
        <v>9</v>
      </c>
      <c r="G20" s="95"/>
      <c r="H20" s="93"/>
      <c r="I20" s="93"/>
      <c r="J20" s="93"/>
      <c r="K20" s="93"/>
      <c r="L20" s="94"/>
      <c r="M20" s="89" t="s">
        <v>168</v>
      </c>
      <c r="N20" s="127"/>
      <c r="O20" s="156"/>
    </row>
    <row r="21" spans="2:15" s="64" customFormat="1" ht="27.75" customHeight="1" thickBot="1">
      <c r="B21" s="89" t="s">
        <v>10</v>
      </c>
      <c r="C21" s="90">
        <f>SUM(C18:C20)</f>
        <v>0</v>
      </c>
      <c r="D21" s="80">
        <f>SUM(D18:D20)</f>
        <v>0</v>
      </c>
      <c r="E21" s="62"/>
      <c r="F21" s="65" t="s">
        <v>10</v>
      </c>
      <c r="G21" s="69">
        <f aca="true" t="shared" si="0" ref="G21:L21">SUM(G19:G20)</f>
        <v>0</v>
      </c>
      <c r="H21" s="69">
        <f t="shared" si="0"/>
        <v>0</v>
      </c>
      <c r="I21" s="69">
        <f t="shared" si="0"/>
        <v>0</v>
      </c>
      <c r="J21" s="69">
        <f t="shared" si="0"/>
        <v>0</v>
      </c>
      <c r="K21" s="69">
        <f t="shared" si="0"/>
        <v>0</v>
      </c>
      <c r="L21" s="70">
        <f t="shared" si="0"/>
        <v>0</v>
      </c>
      <c r="M21" s="62"/>
      <c r="N21" s="63"/>
      <c r="O21" s="63"/>
    </row>
    <row r="22" spans="2:17" s="64" customFormat="1" ht="38.25" customHeight="1" thickBot="1">
      <c r="B22" s="71"/>
      <c r="C22" s="72"/>
      <c r="D22" s="72"/>
      <c r="E22" s="72"/>
      <c r="F22" s="72"/>
      <c r="G22" s="62"/>
      <c r="H22" s="62"/>
      <c r="I22" s="62"/>
      <c r="J22" s="73"/>
      <c r="K22" s="74"/>
      <c r="L22" s="74"/>
      <c r="M22" s="74"/>
      <c r="N22" s="62"/>
      <c r="O22" s="62"/>
      <c r="P22" s="63"/>
      <c r="Q22" s="63"/>
    </row>
    <row r="23" spans="2:19" s="64" customFormat="1" ht="21.75" customHeight="1" thickBot="1">
      <c r="B23" s="217" t="s">
        <v>124</v>
      </c>
      <c r="C23" s="218"/>
      <c r="D23" s="218"/>
      <c r="E23" s="218"/>
      <c r="F23" s="218"/>
      <c r="G23" s="218"/>
      <c r="H23" s="219"/>
      <c r="I23" s="74"/>
      <c r="J23" s="74"/>
      <c r="K23" s="62"/>
      <c r="L23" s="73"/>
      <c r="M23" s="74"/>
      <c r="N23" s="74"/>
      <c r="O23" s="74"/>
      <c r="P23" s="62"/>
      <c r="Q23" s="62"/>
      <c r="R23" s="63"/>
      <c r="S23" s="63"/>
    </row>
    <row r="24" spans="2:18" s="64" customFormat="1" ht="39.75" customHeight="1" thickBot="1">
      <c r="B24" s="120"/>
      <c r="C24" s="213" t="s">
        <v>125</v>
      </c>
      <c r="D24" s="214"/>
      <c r="E24" s="213" t="s">
        <v>126</v>
      </c>
      <c r="F24" s="214"/>
      <c r="G24" s="215" t="s">
        <v>127</v>
      </c>
      <c r="H24" s="216"/>
      <c r="I24" s="74"/>
      <c r="J24" s="74"/>
      <c r="K24" s="14"/>
      <c r="L24" s="217" t="s">
        <v>129</v>
      </c>
      <c r="M24" s="218"/>
      <c r="N24" s="218"/>
      <c r="O24" s="219"/>
      <c r="P24" s="62"/>
      <c r="Q24" s="62"/>
      <c r="R24" s="74"/>
    </row>
    <row r="25" spans="2:15" s="64" customFormat="1" ht="50.25" customHeight="1" thickBot="1">
      <c r="B25" s="121" t="s">
        <v>6</v>
      </c>
      <c r="C25" s="122" t="s">
        <v>11</v>
      </c>
      <c r="D25" s="123" t="s">
        <v>12</v>
      </c>
      <c r="E25" s="122" t="s">
        <v>11</v>
      </c>
      <c r="F25" s="123" t="s">
        <v>12</v>
      </c>
      <c r="G25" s="122" t="s">
        <v>11</v>
      </c>
      <c r="H25" s="123" t="s">
        <v>12</v>
      </c>
      <c r="I25" s="74"/>
      <c r="J25" s="74"/>
      <c r="K25" s="14"/>
      <c r="L25" s="259" t="s">
        <v>131</v>
      </c>
      <c r="M25" s="259"/>
      <c r="N25" s="91" t="s">
        <v>132</v>
      </c>
      <c r="O25" s="91" t="s">
        <v>162</v>
      </c>
    </row>
    <row r="26" spans="2:15" s="64" customFormat="1" ht="39" customHeight="1">
      <c r="B26" s="67" t="s">
        <v>19</v>
      </c>
      <c r="C26" s="96"/>
      <c r="D26" s="97"/>
      <c r="E26" s="96"/>
      <c r="F26" s="97"/>
      <c r="G26" s="96"/>
      <c r="H26" s="97"/>
      <c r="I26" s="74"/>
      <c r="J26" s="74"/>
      <c r="K26" s="77"/>
      <c r="L26" s="248" t="s">
        <v>196</v>
      </c>
      <c r="M26" s="249"/>
      <c r="N26" s="249"/>
      <c r="O26" s="250"/>
    </row>
    <row r="27" spans="2:15" s="64" customFormat="1" ht="29.25" customHeight="1">
      <c r="B27" s="78" t="s">
        <v>20</v>
      </c>
      <c r="C27" s="98"/>
      <c r="D27" s="94"/>
      <c r="E27" s="98"/>
      <c r="F27" s="94"/>
      <c r="G27" s="98"/>
      <c r="H27" s="94"/>
      <c r="I27" s="74"/>
      <c r="J27" s="74"/>
      <c r="K27" s="62"/>
      <c r="L27" s="166" t="s">
        <v>197</v>
      </c>
      <c r="M27" s="167"/>
      <c r="N27" s="111"/>
      <c r="O27" s="112"/>
    </row>
    <row r="28" spans="2:15" s="64" customFormat="1" ht="22.5" customHeight="1" thickBot="1">
      <c r="B28" s="78" t="s">
        <v>21</v>
      </c>
      <c r="C28" s="98"/>
      <c r="D28" s="94"/>
      <c r="E28" s="98"/>
      <c r="F28" s="94"/>
      <c r="G28" s="98"/>
      <c r="H28" s="94"/>
      <c r="I28" s="74"/>
      <c r="J28" s="74"/>
      <c r="K28" s="62"/>
      <c r="L28" s="166" t="s">
        <v>198</v>
      </c>
      <c r="M28" s="167"/>
      <c r="N28" s="113"/>
      <c r="O28" s="112"/>
    </row>
    <row r="29" spans="2:15" s="64" customFormat="1" ht="20.25" customHeight="1" thickBot="1">
      <c r="B29" s="75" t="s">
        <v>10</v>
      </c>
      <c r="C29" s="79">
        <f aca="true" t="shared" si="1" ref="C29:H29">SUM(C26:C28)</f>
        <v>0</v>
      </c>
      <c r="D29" s="80">
        <f t="shared" si="1"/>
        <v>0</v>
      </c>
      <c r="E29" s="79">
        <f t="shared" si="1"/>
        <v>0</v>
      </c>
      <c r="F29" s="80">
        <f t="shared" si="1"/>
        <v>0</v>
      </c>
      <c r="G29" s="79">
        <f t="shared" si="1"/>
        <v>0</v>
      </c>
      <c r="H29" s="80">
        <f t="shared" si="1"/>
        <v>0</v>
      </c>
      <c r="I29" s="74"/>
      <c r="J29" s="74"/>
      <c r="K29" s="62"/>
      <c r="L29" s="166" t="s">
        <v>199</v>
      </c>
      <c r="M29" s="167"/>
      <c r="N29" s="113"/>
      <c r="O29" s="112"/>
    </row>
    <row r="30" spans="2:15" s="64" customFormat="1" ht="22.5" customHeight="1">
      <c r="B30" s="74"/>
      <c r="C30" s="72"/>
      <c r="D30" s="72"/>
      <c r="E30" s="72"/>
      <c r="F30" s="81"/>
      <c r="G30" s="81"/>
      <c r="H30" s="74"/>
      <c r="I30" s="74"/>
      <c r="J30" s="74"/>
      <c r="K30" s="62"/>
      <c r="L30" s="248" t="s">
        <v>160</v>
      </c>
      <c r="M30" s="249"/>
      <c r="N30" s="249"/>
      <c r="O30" s="250"/>
    </row>
    <row r="31" spans="2:15" s="64" customFormat="1" ht="19.5" customHeight="1">
      <c r="B31" s="82"/>
      <c r="C31" s="83"/>
      <c r="D31" s="83"/>
      <c r="E31" s="83"/>
      <c r="F31" s="81"/>
      <c r="G31" s="81"/>
      <c r="H31" s="74"/>
      <c r="I31" s="74"/>
      <c r="J31" s="74"/>
      <c r="K31" s="74"/>
      <c r="L31" s="166" t="s">
        <v>133</v>
      </c>
      <c r="M31" s="167"/>
      <c r="N31" s="111"/>
      <c r="O31" s="112"/>
    </row>
    <row r="32" spans="2:15" s="64" customFormat="1" ht="21" customHeight="1">
      <c r="B32" s="58"/>
      <c r="C32" s="58"/>
      <c r="D32" s="58"/>
      <c r="E32" s="83"/>
      <c r="F32" s="47"/>
      <c r="G32" s="47"/>
      <c r="H32" s="47"/>
      <c r="I32" s="47"/>
      <c r="J32" s="47"/>
      <c r="K32" s="47"/>
      <c r="L32" s="166" t="s">
        <v>134</v>
      </c>
      <c r="M32" s="167"/>
      <c r="N32" s="113"/>
      <c r="O32" s="112"/>
    </row>
    <row r="33" spans="2:15" ht="20.25" customHeight="1" thickBot="1">
      <c r="B33" s="58"/>
      <c r="C33" s="58"/>
      <c r="D33" s="58"/>
      <c r="E33" s="83"/>
      <c r="F33" s="58"/>
      <c r="G33" s="58"/>
      <c r="H33" s="58"/>
      <c r="I33" s="58"/>
      <c r="J33" s="58"/>
      <c r="K33" s="58"/>
      <c r="L33" s="166" t="s">
        <v>135</v>
      </c>
      <c r="M33" s="167"/>
      <c r="N33" s="113"/>
      <c r="O33" s="112"/>
    </row>
    <row r="34" spans="3:15" s="58" customFormat="1" ht="26.25" customHeight="1" thickBot="1">
      <c r="C34" s="193" t="s">
        <v>128</v>
      </c>
      <c r="D34" s="194"/>
      <c r="E34" s="195"/>
      <c r="L34" s="166" t="s">
        <v>175</v>
      </c>
      <c r="M34" s="167"/>
      <c r="N34" s="113"/>
      <c r="O34" s="112"/>
    </row>
    <row r="35" spans="3:15" s="58" customFormat="1" ht="52.5" customHeight="1" thickBot="1">
      <c r="C35" s="61"/>
      <c r="D35" s="76" t="s">
        <v>11</v>
      </c>
      <c r="E35" s="66" t="s">
        <v>12</v>
      </c>
      <c r="L35" s="166" t="s">
        <v>176</v>
      </c>
      <c r="M35" s="167"/>
      <c r="N35" s="113"/>
      <c r="O35" s="112"/>
    </row>
    <row r="36" spans="3:16" s="58" customFormat="1" ht="28.5" customHeight="1">
      <c r="C36" s="67" t="s">
        <v>130</v>
      </c>
      <c r="D36" s="96"/>
      <c r="E36" s="97"/>
      <c r="F36" s="47"/>
      <c r="G36" s="47"/>
      <c r="H36" s="47"/>
      <c r="I36" s="47"/>
      <c r="J36" s="47"/>
      <c r="K36" s="47"/>
      <c r="L36" s="166" t="s">
        <v>177</v>
      </c>
      <c r="M36" s="167"/>
      <c r="N36" s="113"/>
      <c r="O36" s="112"/>
      <c r="P36" s="84"/>
    </row>
    <row r="37" spans="3:15" ht="29.25" customHeight="1">
      <c r="C37" s="78" t="s">
        <v>8</v>
      </c>
      <c r="D37" s="98"/>
      <c r="E37" s="94"/>
      <c r="F37" s="85"/>
      <c r="G37" s="85"/>
      <c r="H37" s="85"/>
      <c r="I37" s="85"/>
      <c r="J37" s="85"/>
      <c r="K37" s="85"/>
      <c r="L37" s="166" t="s">
        <v>140</v>
      </c>
      <c r="M37" s="167"/>
      <c r="N37" s="113"/>
      <c r="O37" s="112"/>
    </row>
    <row r="38" spans="3:15" s="85" customFormat="1" ht="24.75" customHeight="1">
      <c r="C38" s="47"/>
      <c r="D38" s="47"/>
      <c r="E38" s="47"/>
      <c r="F38" s="86"/>
      <c r="G38" s="86"/>
      <c r="H38" s="86"/>
      <c r="I38" s="86"/>
      <c r="J38" s="86"/>
      <c r="K38" s="86"/>
      <c r="L38" s="166" t="s">
        <v>141</v>
      </c>
      <c r="M38" s="167"/>
      <c r="N38" s="113"/>
      <c r="O38" s="112"/>
    </row>
    <row r="39" spans="3:15" s="86" customFormat="1" ht="24.75" customHeight="1">
      <c r="C39" s="85"/>
      <c r="D39" s="85"/>
      <c r="E39" s="85"/>
      <c r="F39" s="47"/>
      <c r="G39" s="47"/>
      <c r="H39" s="47"/>
      <c r="I39" s="47"/>
      <c r="J39" s="47"/>
      <c r="K39" s="47"/>
      <c r="L39" s="166" t="s">
        <v>142</v>
      </c>
      <c r="M39" s="167"/>
      <c r="N39" s="113"/>
      <c r="O39" s="112"/>
    </row>
    <row r="40" spans="3:15" ht="24.75" customHeight="1">
      <c r="C40" s="86"/>
      <c r="D40" s="86"/>
      <c r="E40" s="86"/>
      <c r="L40" s="166" t="s">
        <v>143</v>
      </c>
      <c r="M40" s="167"/>
      <c r="N40" s="113"/>
      <c r="O40" s="112"/>
    </row>
    <row r="41" spans="6:15" ht="18" customHeight="1" thickBot="1">
      <c r="F41" s="86"/>
      <c r="G41" s="86"/>
      <c r="H41" s="86"/>
      <c r="I41" s="86"/>
      <c r="J41" s="86"/>
      <c r="K41" s="86"/>
      <c r="L41" s="199" t="s">
        <v>161</v>
      </c>
      <c r="M41" s="200"/>
      <c r="N41" s="92">
        <f>SUM(N31:N40)</f>
        <v>0</v>
      </c>
      <c r="O41" s="109">
        <f>SUM(O31:O40)</f>
        <v>0</v>
      </c>
    </row>
    <row r="42" spans="3:15" s="86" customFormat="1" ht="21" customHeight="1">
      <c r="C42" s="47"/>
      <c r="D42" s="47"/>
      <c r="E42" s="47"/>
      <c r="F42" s="47"/>
      <c r="G42" s="47"/>
      <c r="H42" s="47"/>
      <c r="I42" s="47"/>
      <c r="J42" s="47"/>
      <c r="K42" s="47"/>
      <c r="L42" s="196" t="s">
        <v>159</v>
      </c>
      <c r="M42" s="197"/>
      <c r="N42" s="197"/>
      <c r="O42" s="198"/>
    </row>
    <row r="43" spans="3:15" ht="15">
      <c r="C43" s="86"/>
      <c r="D43" s="86"/>
      <c r="E43" s="86"/>
      <c r="L43" s="166" t="s">
        <v>136</v>
      </c>
      <c r="M43" s="167"/>
      <c r="N43" s="113"/>
      <c r="O43" s="112"/>
    </row>
    <row r="44" spans="12:15" ht="15">
      <c r="L44" s="166" t="s">
        <v>137</v>
      </c>
      <c r="M44" s="167"/>
      <c r="N44" s="113"/>
      <c r="O44" s="112"/>
    </row>
    <row r="45" spans="12:15" ht="15">
      <c r="L45" s="166" t="s">
        <v>157</v>
      </c>
      <c r="M45" s="167"/>
      <c r="N45" s="113"/>
      <c r="O45" s="112"/>
    </row>
    <row r="46" spans="12:15" ht="15">
      <c r="L46" s="166" t="s">
        <v>178</v>
      </c>
      <c r="M46" s="167"/>
      <c r="N46" s="113"/>
      <c r="O46" s="112"/>
    </row>
    <row r="47" spans="12:15" ht="15">
      <c r="L47" s="166" t="s">
        <v>179</v>
      </c>
      <c r="M47" s="167"/>
      <c r="N47" s="113"/>
      <c r="O47" s="112"/>
    </row>
    <row r="48" spans="12:15" ht="15">
      <c r="L48" s="166" t="s">
        <v>180</v>
      </c>
      <c r="M48" s="167"/>
      <c r="N48" s="113"/>
      <c r="O48" s="112"/>
    </row>
    <row r="49" spans="12:15" ht="15">
      <c r="L49" s="166" t="s">
        <v>144</v>
      </c>
      <c r="M49" s="167"/>
      <c r="N49" s="113"/>
      <c r="O49" s="112"/>
    </row>
    <row r="50" spans="12:15" ht="14.25" customHeight="1">
      <c r="L50" s="166" t="s">
        <v>145</v>
      </c>
      <c r="M50" s="167"/>
      <c r="N50" s="113"/>
      <c r="O50" s="112"/>
    </row>
    <row r="51" spans="12:15" ht="14.25" customHeight="1">
      <c r="L51" s="166" t="s">
        <v>146</v>
      </c>
      <c r="M51" s="167"/>
      <c r="N51" s="113"/>
      <c r="O51" s="112"/>
    </row>
    <row r="52" spans="12:15" ht="14.25" customHeight="1">
      <c r="L52" s="166" t="s">
        <v>147</v>
      </c>
      <c r="M52" s="167"/>
      <c r="N52" s="113"/>
      <c r="O52" s="112"/>
    </row>
    <row r="53" spans="12:15" ht="15">
      <c r="L53" s="166" t="s">
        <v>148</v>
      </c>
      <c r="M53" s="167"/>
      <c r="N53" s="113"/>
      <c r="O53" s="112"/>
    </row>
    <row r="54" spans="12:15" ht="15">
      <c r="L54" s="166" t="s">
        <v>149</v>
      </c>
      <c r="M54" s="167"/>
      <c r="N54" s="113"/>
      <c r="O54" s="112"/>
    </row>
    <row r="55" spans="12:15" ht="15">
      <c r="L55" s="166" t="s">
        <v>150</v>
      </c>
      <c r="M55" s="167"/>
      <c r="N55" s="113"/>
      <c r="O55" s="112"/>
    </row>
    <row r="56" spans="12:15" ht="15">
      <c r="L56" s="166" t="s">
        <v>151</v>
      </c>
      <c r="M56" s="167"/>
      <c r="N56" s="113"/>
      <c r="O56" s="112"/>
    </row>
    <row r="57" spans="12:15" ht="15">
      <c r="L57" s="166" t="s">
        <v>152</v>
      </c>
      <c r="M57" s="167"/>
      <c r="N57" s="113"/>
      <c r="O57" s="112"/>
    </row>
    <row r="58" spans="12:15" ht="15">
      <c r="L58" s="166" t="s">
        <v>153</v>
      </c>
      <c r="M58" s="167"/>
      <c r="N58" s="113"/>
      <c r="O58" s="112"/>
    </row>
    <row r="59" spans="12:15" ht="15">
      <c r="L59" s="166" t="s">
        <v>154</v>
      </c>
      <c r="M59" s="167"/>
      <c r="N59" s="113"/>
      <c r="O59" s="112"/>
    </row>
    <row r="60" spans="12:15" ht="15">
      <c r="L60" s="166" t="s">
        <v>155</v>
      </c>
      <c r="M60" s="167"/>
      <c r="N60" s="113"/>
      <c r="O60" s="112"/>
    </row>
    <row r="61" spans="12:15" ht="14.25" customHeight="1">
      <c r="L61" s="166" t="s">
        <v>156</v>
      </c>
      <c r="M61" s="167"/>
      <c r="N61" s="113"/>
      <c r="O61" s="112"/>
    </row>
    <row r="62" spans="12:15" ht="14.25" customHeight="1">
      <c r="L62" s="166" t="s">
        <v>158</v>
      </c>
      <c r="M62" s="167"/>
      <c r="N62" s="113"/>
      <c r="O62" s="112"/>
    </row>
    <row r="63" spans="12:15" ht="15.75" thickBot="1">
      <c r="L63" s="164" t="s">
        <v>161</v>
      </c>
      <c r="M63" s="165"/>
      <c r="N63" s="87">
        <f>SUM(N43:N62)</f>
        <v>0</v>
      </c>
      <c r="O63" s="110">
        <f>SUM(O43:O62)</f>
        <v>0</v>
      </c>
    </row>
    <row r="86" ht="18" customHeight="1"/>
    <row r="87" ht="18" customHeight="1"/>
    <row r="88" ht="18" customHeight="1"/>
    <row r="89" ht="18" customHeight="1"/>
    <row r="90" ht="18" customHeight="1"/>
    <row r="91" ht="18" customHeight="1"/>
  </sheetData>
  <sheetProtection password="CF66" sheet="1" formatCells="0" formatColumns="0" formatRows="0" insertColumns="0" insertRows="0" insertHyperlinks="0" deleteColumns="0" deleteRows="0" selectLockedCells="1" sort="0" autoFilter="0" pivotTables="0"/>
  <mergeCells count="80">
    <mergeCell ref="L30:O30"/>
    <mergeCell ref="B16:D16"/>
    <mergeCell ref="N17:N18"/>
    <mergeCell ref="C24:D24"/>
    <mergeCell ref="L29:M29"/>
    <mergeCell ref="L26:O26"/>
    <mergeCell ref="L27:M27"/>
    <mergeCell ref="L28:M28"/>
    <mergeCell ref="M16:O16"/>
    <mergeCell ref="L25:M25"/>
    <mergeCell ref="B2:O4"/>
    <mergeCell ref="B5:O5"/>
    <mergeCell ref="B14:O14"/>
    <mergeCell ref="K6:O6"/>
    <mergeCell ref="K7:O7"/>
    <mergeCell ref="K8:O8"/>
    <mergeCell ref="K9:O9"/>
    <mergeCell ref="B13:D13"/>
    <mergeCell ref="K10:O10"/>
    <mergeCell ref="K11:O11"/>
    <mergeCell ref="L51:M51"/>
    <mergeCell ref="L35:M35"/>
    <mergeCell ref="L43:M43"/>
    <mergeCell ref="I17:J17"/>
    <mergeCell ref="I10:J11"/>
    <mergeCell ref="O17:O18"/>
    <mergeCell ref="K17:L17"/>
    <mergeCell ref="L24:O24"/>
    <mergeCell ref="L32:M32"/>
    <mergeCell ref="L31:M31"/>
    <mergeCell ref="L50:M50"/>
    <mergeCell ref="L48:M48"/>
    <mergeCell ref="L47:M47"/>
    <mergeCell ref="E10:H10"/>
    <mergeCell ref="B11:D11"/>
    <mergeCell ref="B10:D10"/>
    <mergeCell ref="E24:F24"/>
    <mergeCell ref="L37:M37"/>
    <mergeCell ref="G24:H24"/>
    <mergeCell ref="B23:H23"/>
    <mergeCell ref="F16:L16"/>
    <mergeCell ref="F17:F18"/>
    <mergeCell ref="G17:H17"/>
    <mergeCell ref="L36:M36"/>
    <mergeCell ref="L34:M34"/>
    <mergeCell ref="L52:M52"/>
    <mergeCell ref="L44:M44"/>
    <mergeCell ref="L45:M45"/>
    <mergeCell ref="L49:M49"/>
    <mergeCell ref="L46:M46"/>
    <mergeCell ref="L62:M62"/>
    <mergeCell ref="L61:M61"/>
    <mergeCell ref="C34:E34"/>
    <mergeCell ref="L54:M54"/>
    <mergeCell ref="L42:O42"/>
    <mergeCell ref="L39:M39"/>
    <mergeCell ref="L41:M41"/>
    <mergeCell ref="L40:M40"/>
    <mergeCell ref="L53:M53"/>
    <mergeCell ref="L38:M38"/>
    <mergeCell ref="L59:M59"/>
    <mergeCell ref="E6:H6"/>
    <mergeCell ref="E7:H7"/>
    <mergeCell ref="I6:J6"/>
    <mergeCell ref="I8:J8"/>
    <mergeCell ref="L60:M60"/>
    <mergeCell ref="I9:J9"/>
    <mergeCell ref="E8:H8"/>
    <mergeCell ref="E11:H11"/>
    <mergeCell ref="L33:M33"/>
    <mergeCell ref="L63:M63"/>
    <mergeCell ref="L55:M55"/>
    <mergeCell ref="L56:M56"/>
    <mergeCell ref="L57:M57"/>
    <mergeCell ref="L58:M58"/>
    <mergeCell ref="B6:D6"/>
    <mergeCell ref="B7:D7"/>
    <mergeCell ref="E9:H9"/>
    <mergeCell ref="B8:D8"/>
    <mergeCell ref="B9:D9"/>
  </mergeCells>
  <dataValidations count="1">
    <dataValidation showErrorMessage="1" prompt="Επιλέξτε  σχολείο" sqref="K6"/>
  </dataValidations>
  <printOptions/>
  <pageMargins left="0.1968503937007874" right="0.1968503937007874" top="0.7480314960629921" bottom="0.7480314960629921" header="0.31496062992125984" footer="0.3149606299212598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6"/>
  <sheetViews>
    <sheetView zoomScale="60" zoomScaleNormal="60" zoomScalePageLayoutView="0" workbookViewId="0" topLeftCell="D1">
      <pane ySplit="6" topLeftCell="A7" activePane="bottomLeft" state="frozen"/>
      <selection pane="topLeft" activeCell="A1" sqref="A1"/>
      <selection pane="bottomLeft" activeCell="D2" sqref="D2:J3"/>
    </sheetView>
  </sheetViews>
  <sheetFormatPr defaultColWidth="17.7109375" defaultRowHeight="15"/>
  <cols>
    <col min="1" max="1" width="4.8515625" style="5" bestFit="1" customWidth="1"/>
    <col min="2" max="2" width="11.7109375" style="5" customWidth="1"/>
    <col min="3" max="3" width="17.7109375" style="5" customWidth="1"/>
    <col min="4" max="4" width="8.7109375" style="5" customWidth="1"/>
    <col min="5" max="5" width="14.140625" style="5" customWidth="1"/>
    <col min="6" max="6" width="11.7109375" style="5" customWidth="1"/>
    <col min="7" max="7" width="12.00390625" style="5" customWidth="1"/>
    <col min="8" max="8" width="12.421875" style="5" customWidth="1"/>
    <col min="9" max="9" width="14.140625" style="5" customWidth="1"/>
    <col min="10" max="10" width="13.7109375" style="5" customWidth="1"/>
    <col min="11" max="11" width="15.140625" style="5" customWidth="1"/>
    <col min="12" max="12" width="22.421875" style="5" customWidth="1"/>
    <col min="13" max="13" width="21.140625" style="5" hidden="1" customWidth="1"/>
    <col min="14" max="14" width="15.140625" style="5" customWidth="1"/>
    <col min="15" max="15" width="23.57421875" style="5" customWidth="1"/>
    <col min="16" max="16" width="15.140625" style="5" customWidth="1"/>
    <col min="17" max="17" width="17.7109375" style="5" customWidth="1"/>
    <col min="18" max="18" width="10.57421875" style="5" customWidth="1"/>
    <col min="19" max="19" width="10.7109375" style="5" customWidth="1"/>
    <col min="20" max="20" width="45.8515625" style="5" customWidth="1"/>
    <col min="21" max="21" width="11.28125" style="101" hidden="1" customWidth="1"/>
    <col min="22" max="23" width="22.421875" style="5" hidden="1" customWidth="1"/>
    <col min="24" max="26" width="17.7109375" style="5" hidden="1" customWidth="1"/>
    <col min="27" max="16384" width="17.7109375" style="5" customWidth="1"/>
  </cols>
  <sheetData>
    <row r="1" ht="19.5" thickBot="1">
      <c r="X1" s="5" t="s">
        <v>114</v>
      </c>
    </row>
    <row r="2" spans="2:24" ht="15" customHeight="1" thickTop="1">
      <c r="B2" s="307" t="s">
        <v>96</v>
      </c>
      <c r="C2" s="307"/>
      <c r="D2" s="301" t="s">
        <v>114</v>
      </c>
      <c r="E2" s="302"/>
      <c r="F2" s="302"/>
      <c r="G2" s="302"/>
      <c r="H2" s="302"/>
      <c r="I2" s="302"/>
      <c r="J2" s="303"/>
      <c r="X2" t="s">
        <v>205</v>
      </c>
    </row>
    <row r="3" spans="3:24" ht="33" customHeight="1" thickBot="1">
      <c r="C3" s="9"/>
      <c r="D3" s="304"/>
      <c r="E3" s="305"/>
      <c r="F3" s="305"/>
      <c r="G3" s="305"/>
      <c r="H3" s="305"/>
      <c r="I3" s="305"/>
      <c r="J3" s="306"/>
      <c r="K3" s="5" t="s">
        <v>200</v>
      </c>
      <c r="X3" t="s">
        <v>206</v>
      </c>
    </row>
    <row r="4" spans="3:24" ht="22.5" thickBot="1" thickTop="1">
      <c r="C4" s="9"/>
      <c r="D4" s="9"/>
      <c r="E4" s="9"/>
      <c r="F4" s="9"/>
      <c r="G4" s="9"/>
      <c r="H4" s="9"/>
      <c r="I4" s="9"/>
      <c r="J4" s="9"/>
      <c r="X4" t="s">
        <v>207</v>
      </c>
    </row>
    <row r="5" spans="5:24" ht="16.5" thickTop="1">
      <c r="E5" s="10">
        <v>1</v>
      </c>
      <c r="F5" s="10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9</v>
      </c>
      <c r="O5" s="11">
        <v>10</v>
      </c>
      <c r="P5" s="11">
        <v>11</v>
      </c>
      <c r="Q5" s="11">
        <v>12</v>
      </c>
      <c r="R5" s="11">
        <v>13</v>
      </c>
      <c r="S5" s="11">
        <v>14</v>
      </c>
      <c r="T5" s="11">
        <v>15</v>
      </c>
      <c r="U5" s="11">
        <v>17</v>
      </c>
      <c r="V5" s="11">
        <v>18</v>
      </c>
      <c r="W5" s="11">
        <v>19</v>
      </c>
      <c r="X5" t="s">
        <v>208</v>
      </c>
    </row>
    <row r="6" spans="1:25" s="14" customFormat="1" ht="147.75" customHeight="1" thickBot="1">
      <c r="A6" s="12" t="s">
        <v>44</v>
      </c>
      <c r="B6" s="12" t="s">
        <v>14</v>
      </c>
      <c r="C6" s="13" t="s">
        <v>22</v>
      </c>
      <c r="D6" s="6" t="s">
        <v>47</v>
      </c>
      <c r="E6" s="6" t="s">
        <v>23</v>
      </c>
      <c r="F6" s="6" t="s">
        <v>28</v>
      </c>
      <c r="G6" s="6" t="s">
        <v>24</v>
      </c>
      <c r="H6" s="6" t="s">
        <v>25</v>
      </c>
      <c r="I6" s="6" t="s">
        <v>49</v>
      </c>
      <c r="J6" s="6" t="s">
        <v>48</v>
      </c>
      <c r="K6" s="6" t="s">
        <v>50</v>
      </c>
      <c r="L6" s="6" t="s">
        <v>173</v>
      </c>
      <c r="M6" s="6" t="s">
        <v>163</v>
      </c>
      <c r="N6" s="6" t="s">
        <v>97</v>
      </c>
      <c r="O6" s="6" t="s">
        <v>167</v>
      </c>
      <c r="P6" s="6" t="s">
        <v>45</v>
      </c>
      <c r="Q6" s="6" t="s">
        <v>46</v>
      </c>
      <c r="R6" s="99" t="s">
        <v>116</v>
      </c>
      <c r="S6" s="99" t="s">
        <v>54</v>
      </c>
      <c r="T6" s="6" t="s">
        <v>40</v>
      </c>
      <c r="U6" s="102" t="s">
        <v>164</v>
      </c>
      <c r="V6" s="6" t="s">
        <v>165</v>
      </c>
      <c r="W6" s="6" t="s">
        <v>166</v>
      </c>
      <c r="X6" t="s">
        <v>209</v>
      </c>
      <c r="Y6" s="5"/>
    </row>
    <row r="7" spans="1:24" s="18" customFormat="1" ht="9" customHeight="1" thickBot="1" thickTop="1">
      <c r="A7" s="15"/>
      <c r="B7" s="15"/>
      <c r="C7" s="16"/>
      <c r="D7" s="17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5"/>
      <c r="Q7" s="15"/>
      <c r="R7" s="16"/>
      <c r="S7" s="16"/>
      <c r="T7" s="16"/>
      <c r="U7" s="103"/>
      <c r="V7" s="16"/>
      <c r="W7" s="16"/>
      <c r="X7" t="s">
        <v>210</v>
      </c>
    </row>
    <row r="8" spans="1:24" s="14" customFormat="1" ht="39.75" customHeight="1" thickTop="1">
      <c r="A8" s="311" t="s">
        <v>56</v>
      </c>
      <c r="B8" s="312"/>
      <c r="C8" s="312"/>
      <c r="D8" s="313"/>
      <c r="E8" s="36"/>
      <c r="F8" s="19">
        <f>SUM(F10:F13)</f>
        <v>0</v>
      </c>
      <c r="G8" s="19">
        <f>SUM(G10:G13)</f>
        <v>0</v>
      </c>
      <c r="H8" s="19">
        <f>SUM(H10:H13)</f>
        <v>0</v>
      </c>
      <c r="I8" s="19">
        <f>SUM(I10:I13)</f>
        <v>0</v>
      </c>
      <c r="J8" s="19">
        <f>SUM(J15:J16)</f>
        <v>0</v>
      </c>
      <c r="K8" s="19">
        <f>SUM(K15:K16)</f>
        <v>0</v>
      </c>
      <c r="L8" s="19"/>
      <c r="M8" s="19">
        <f>SUM(M10:M13,M15:M16)</f>
        <v>0</v>
      </c>
      <c r="N8" s="19"/>
      <c r="O8" s="19"/>
      <c r="P8" s="19"/>
      <c r="Q8" s="19"/>
      <c r="R8" s="20">
        <f>-(E8-(G8+J8+K8+M8))</f>
        <v>0</v>
      </c>
      <c r="S8" s="20">
        <f>-SUM(D10:D13)</f>
        <v>0</v>
      </c>
      <c r="T8" s="19"/>
      <c r="U8" s="104" t="str">
        <f>A9</f>
        <v>ΠΕ01</v>
      </c>
      <c r="V8" s="19">
        <f>'Μαθητικό δυναμικό'!D18*2+'Μαθητικό δυναμικό'!D19*2+'Μαθητικό δυναμικό'!D20</f>
        <v>0</v>
      </c>
      <c r="W8" s="19">
        <f>E8</f>
        <v>0</v>
      </c>
      <c r="X8" t="s">
        <v>211</v>
      </c>
    </row>
    <row r="9" spans="1:24" ht="24" customHeight="1">
      <c r="A9" s="280" t="s">
        <v>29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2"/>
      <c r="U9" s="50"/>
      <c r="V9" s="45"/>
      <c r="W9" s="45"/>
      <c r="X9" t="s">
        <v>212</v>
      </c>
    </row>
    <row r="10" spans="1:24" ht="18.75">
      <c r="A10" s="21">
        <v>1</v>
      </c>
      <c r="B10" s="7" t="s">
        <v>29</v>
      </c>
      <c r="C10" s="159"/>
      <c r="D10" s="21">
        <f>Q10+O10+N10+L10+M10-F10</f>
        <v>0</v>
      </c>
      <c r="E10" s="21"/>
      <c r="F10" s="3"/>
      <c r="G10" s="3"/>
      <c r="H10" s="3"/>
      <c r="I10" s="3"/>
      <c r="J10" s="23"/>
      <c r="K10" s="23"/>
      <c r="L10" s="3"/>
      <c r="M10" s="3"/>
      <c r="N10" s="3"/>
      <c r="O10" s="3"/>
      <c r="P10" s="24">
        <f>SUM(G10+H10)</f>
        <v>0</v>
      </c>
      <c r="Q10" s="24">
        <f>SUM(I10+P10)</f>
        <v>0</v>
      </c>
      <c r="R10" s="25"/>
      <c r="S10" s="25"/>
      <c r="T10" s="3"/>
      <c r="U10" s="50"/>
      <c r="V10" s="45"/>
      <c r="W10" s="45"/>
      <c r="X10" t="s">
        <v>213</v>
      </c>
    </row>
    <row r="11" spans="1:24" ht="18.75">
      <c r="A11" s="21">
        <v>2</v>
      </c>
      <c r="B11" s="7" t="s">
        <v>29</v>
      </c>
      <c r="C11" s="3"/>
      <c r="D11" s="21">
        <f>Q11+O11+N11+L11+M11-F11</f>
        <v>0</v>
      </c>
      <c r="E11" s="21"/>
      <c r="F11" s="2"/>
      <c r="G11" s="2"/>
      <c r="H11" s="3"/>
      <c r="I11" s="3"/>
      <c r="J11" s="23"/>
      <c r="K11" s="23"/>
      <c r="L11" s="3"/>
      <c r="M11" s="3"/>
      <c r="N11" s="3"/>
      <c r="O11" s="3"/>
      <c r="P11" s="24">
        <f>SUM(G11+H11)</f>
        <v>0</v>
      </c>
      <c r="Q11" s="24">
        <f>SUM(I11+P11)</f>
        <v>0</v>
      </c>
      <c r="R11" s="25"/>
      <c r="S11" s="25"/>
      <c r="T11" s="3"/>
      <c r="U11" s="50"/>
      <c r="V11" s="45"/>
      <c r="W11" s="45"/>
      <c r="X11" t="s">
        <v>214</v>
      </c>
    </row>
    <row r="12" spans="1:24" ht="18.75">
      <c r="A12" s="21">
        <v>3</v>
      </c>
      <c r="B12" s="37" t="s">
        <v>29</v>
      </c>
      <c r="C12" s="3"/>
      <c r="D12" s="21">
        <f>Q12+O12+N12+L12+M12-F12</f>
        <v>0</v>
      </c>
      <c r="E12" s="21"/>
      <c r="F12" s="2"/>
      <c r="G12" s="2"/>
      <c r="H12" s="3"/>
      <c r="I12" s="3"/>
      <c r="J12" s="23"/>
      <c r="K12" s="23"/>
      <c r="L12" s="3"/>
      <c r="M12" s="3"/>
      <c r="N12" s="3"/>
      <c r="O12" s="3"/>
      <c r="P12" s="24">
        <f>SUM(G12+H12)</f>
        <v>0</v>
      </c>
      <c r="Q12" s="24">
        <f>SUM(I12+P12)</f>
        <v>0</v>
      </c>
      <c r="R12" s="25"/>
      <c r="S12" s="25"/>
      <c r="T12" s="3"/>
      <c r="U12" s="50"/>
      <c r="V12" s="45"/>
      <c r="W12" s="45"/>
      <c r="X12" t="s">
        <v>215</v>
      </c>
    </row>
    <row r="13" spans="1:24" ht="18.75">
      <c r="A13" s="21">
        <v>4</v>
      </c>
      <c r="B13" s="37" t="s">
        <v>29</v>
      </c>
      <c r="C13" s="3"/>
      <c r="D13" s="21">
        <f>Q13+O13+N13+L13+M13-F13</f>
        <v>0</v>
      </c>
      <c r="E13" s="21"/>
      <c r="F13" s="3"/>
      <c r="G13" s="3"/>
      <c r="H13" s="3"/>
      <c r="I13" s="3"/>
      <c r="J13" s="23"/>
      <c r="K13" s="23"/>
      <c r="L13" s="3"/>
      <c r="M13" s="3"/>
      <c r="N13" s="3"/>
      <c r="O13" s="3"/>
      <c r="P13" s="24">
        <f>SUM(G13+H13)</f>
        <v>0</v>
      </c>
      <c r="Q13" s="24">
        <f>SUM(I13+P13)</f>
        <v>0</v>
      </c>
      <c r="R13" s="25"/>
      <c r="S13" s="25"/>
      <c r="T13" s="3"/>
      <c r="U13" s="50"/>
      <c r="V13" s="45"/>
      <c r="W13" s="45"/>
      <c r="X13" t="s">
        <v>216</v>
      </c>
    </row>
    <row r="14" spans="1:24" ht="25.5" customHeight="1">
      <c r="A14" s="280" t="s">
        <v>64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2"/>
      <c r="U14" s="50"/>
      <c r="V14" s="45"/>
      <c r="W14" s="45"/>
      <c r="X14" t="s">
        <v>217</v>
      </c>
    </row>
    <row r="15" spans="1:24" ht="18.75">
      <c r="A15" s="21">
        <v>1</v>
      </c>
      <c r="B15" s="8" t="s">
        <v>102</v>
      </c>
      <c r="C15" s="38"/>
      <c r="D15" s="21"/>
      <c r="E15" s="21"/>
      <c r="F15" s="26"/>
      <c r="G15" s="26"/>
      <c r="H15" s="26"/>
      <c r="I15" s="26"/>
      <c r="J15" s="38"/>
      <c r="K15" s="38"/>
      <c r="L15" s="26"/>
      <c r="M15" s="100"/>
      <c r="N15" s="26"/>
      <c r="O15" s="26"/>
      <c r="P15" s="26"/>
      <c r="Q15" s="26"/>
      <c r="R15" s="26"/>
      <c r="S15" s="26"/>
      <c r="T15" s="38"/>
      <c r="U15" s="50"/>
      <c r="V15" s="45"/>
      <c r="W15" s="45"/>
      <c r="X15" t="s">
        <v>218</v>
      </c>
    </row>
    <row r="16" spans="1:24" ht="19.5" thickBot="1">
      <c r="A16" s="27">
        <v>2</v>
      </c>
      <c r="B16" s="8" t="s">
        <v>57</v>
      </c>
      <c r="C16" s="38"/>
      <c r="D16" s="27"/>
      <c r="E16" s="27"/>
      <c r="F16" s="26"/>
      <c r="G16" s="26"/>
      <c r="H16" s="26"/>
      <c r="I16" s="26"/>
      <c r="J16" s="38"/>
      <c r="K16" s="38"/>
      <c r="L16" s="26"/>
      <c r="M16" s="100"/>
      <c r="N16" s="26"/>
      <c r="O16" s="26"/>
      <c r="P16" s="26"/>
      <c r="Q16" s="26"/>
      <c r="R16" s="26"/>
      <c r="S16" s="26"/>
      <c r="T16" s="38"/>
      <c r="U16" s="50"/>
      <c r="V16" s="45"/>
      <c r="W16" s="45"/>
      <c r="X16" t="s">
        <v>219</v>
      </c>
    </row>
    <row r="17" spans="1:24" s="18" customFormat="1" ht="9" customHeight="1" thickBot="1" thickTop="1">
      <c r="A17" s="15"/>
      <c r="B17" s="15"/>
      <c r="C17" s="16"/>
      <c r="D17" s="17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5"/>
      <c r="Q17" s="15"/>
      <c r="R17" s="16"/>
      <c r="S17" s="16"/>
      <c r="T17" s="16"/>
      <c r="U17" s="103"/>
      <c r="V17" s="16"/>
      <c r="W17" s="16"/>
      <c r="X17" t="s">
        <v>220</v>
      </c>
    </row>
    <row r="18" spans="1:24" ht="42" customHeight="1" thickTop="1">
      <c r="A18" s="311" t="s">
        <v>53</v>
      </c>
      <c r="B18" s="312"/>
      <c r="C18" s="312"/>
      <c r="D18" s="313"/>
      <c r="E18" s="39"/>
      <c r="F18" s="19">
        <f>SUM(F20:F34)</f>
        <v>0</v>
      </c>
      <c r="G18" s="19">
        <f>SUM(G20:G34)</f>
        <v>0</v>
      </c>
      <c r="H18" s="19">
        <f>SUM(H20:H34)</f>
        <v>0</v>
      </c>
      <c r="I18" s="19">
        <f>SUM(I20:I34)</f>
        <v>0</v>
      </c>
      <c r="J18" s="19">
        <f>SUM(J36:J43)</f>
        <v>0</v>
      </c>
      <c r="K18" s="19">
        <f>SUM(K36:K43)</f>
        <v>0</v>
      </c>
      <c r="L18" s="19"/>
      <c r="M18" s="19">
        <f>SUM(M20:M34,M36:M43)</f>
        <v>0</v>
      </c>
      <c r="N18" s="19"/>
      <c r="O18" s="19"/>
      <c r="P18" s="19"/>
      <c r="Q18" s="19"/>
      <c r="R18" s="20">
        <f>-(E18-(G18+J18+K18+M18))</f>
        <v>0</v>
      </c>
      <c r="S18" s="20">
        <f>-SUM(D20:D34)</f>
        <v>0</v>
      </c>
      <c r="T18" s="19"/>
      <c r="U18" s="104" t="str">
        <f>A19</f>
        <v>ΠΕ02</v>
      </c>
      <c r="V18" s="19">
        <f>'Μαθητικό δυναμικό'!D18*11+'Μαθητικό δυναμικό'!D19*8+'Μαθητικό δυναμικό'!H19*8+'Μαθητικό δυναμικό'!D20*7+'Μαθητικό δυναμικό'!H20*12+'Μαθητικό δυναμικό'!O40*2+'Μαθητικό δυναμικό'!O53*2</f>
        <v>0</v>
      </c>
      <c r="W18" s="19">
        <f>E18</f>
        <v>0</v>
      </c>
      <c r="X18" t="s">
        <v>221</v>
      </c>
    </row>
    <row r="19" spans="1:24" ht="24.75" customHeight="1">
      <c r="A19" s="280" t="s">
        <v>30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2"/>
      <c r="U19" s="50"/>
      <c r="V19" s="45"/>
      <c r="W19" s="45"/>
      <c r="X19" t="s">
        <v>222</v>
      </c>
    </row>
    <row r="20" spans="1:24" ht="18.75">
      <c r="A20" s="24">
        <v>1</v>
      </c>
      <c r="B20" s="7" t="s">
        <v>30</v>
      </c>
      <c r="C20" s="159"/>
      <c r="D20" s="21">
        <f>Q20+O20+N20+L20+M20-F20</f>
        <v>0</v>
      </c>
      <c r="E20" s="28"/>
      <c r="F20" s="160"/>
      <c r="G20" s="160"/>
      <c r="H20" s="3"/>
      <c r="I20" s="3"/>
      <c r="J20" s="29"/>
      <c r="K20" s="29"/>
      <c r="L20" s="3"/>
      <c r="M20" s="3"/>
      <c r="N20" s="3"/>
      <c r="O20" s="3"/>
      <c r="P20" s="29">
        <f>SUM(G20:H20)</f>
        <v>0</v>
      </c>
      <c r="Q20" s="29">
        <f>SUM(P20+I20)</f>
        <v>0</v>
      </c>
      <c r="R20" s="29"/>
      <c r="S20" s="29"/>
      <c r="T20" s="3"/>
      <c r="U20" s="50"/>
      <c r="V20" s="45"/>
      <c r="W20" s="45"/>
      <c r="X20" t="s">
        <v>223</v>
      </c>
    </row>
    <row r="21" spans="1:24" ht="18.75">
      <c r="A21" s="24">
        <v>2</v>
      </c>
      <c r="B21" s="7" t="s">
        <v>30</v>
      </c>
      <c r="C21" s="159"/>
      <c r="D21" s="21">
        <f aca="true" t="shared" si="0" ref="D21:D34">Q21+O21+N21+L21+M21-F21</f>
        <v>0</v>
      </c>
      <c r="E21" s="28"/>
      <c r="F21" s="160"/>
      <c r="G21" s="160"/>
      <c r="H21" s="3"/>
      <c r="I21" s="3"/>
      <c r="J21" s="29"/>
      <c r="K21" s="29"/>
      <c r="L21" s="3"/>
      <c r="M21" s="3"/>
      <c r="N21" s="3"/>
      <c r="O21" s="3"/>
      <c r="P21" s="29">
        <f aca="true" t="shared" si="1" ref="P21:P30">SUM(G21:H21)</f>
        <v>0</v>
      </c>
      <c r="Q21" s="29">
        <f aca="true" t="shared" si="2" ref="Q21:Q30">SUM(P21+I21)</f>
        <v>0</v>
      </c>
      <c r="R21" s="29"/>
      <c r="S21" s="29"/>
      <c r="T21" s="3"/>
      <c r="U21" s="50"/>
      <c r="V21" s="45"/>
      <c r="W21" s="45"/>
      <c r="X21" t="s">
        <v>224</v>
      </c>
    </row>
    <row r="22" spans="1:24" ht="18.75">
      <c r="A22" s="24">
        <v>3</v>
      </c>
      <c r="B22" s="7" t="s">
        <v>30</v>
      </c>
      <c r="C22" s="159"/>
      <c r="D22" s="21">
        <f t="shared" si="0"/>
        <v>0</v>
      </c>
      <c r="E22" s="28"/>
      <c r="F22" s="160"/>
      <c r="G22" s="160"/>
      <c r="H22" s="3"/>
      <c r="I22" s="3"/>
      <c r="J22" s="29"/>
      <c r="K22" s="29"/>
      <c r="L22" s="3"/>
      <c r="M22" s="3"/>
      <c r="N22" s="3"/>
      <c r="O22" s="3"/>
      <c r="P22" s="29">
        <f t="shared" si="1"/>
        <v>0</v>
      </c>
      <c r="Q22" s="29">
        <f t="shared" si="2"/>
        <v>0</v>
      </c>
      <c r="R22" s="29"/>
      <c r="S22" s="29"/>
      <c r="T22" s="3"/>
      <c r="U22" s="50"/>
      <c r="V22" s="45"/>
      <c r="W22" s="45"/>
      <c r="X22" t="s">
        <v>225</v>
      </c>
    </row>
    <row r="23" spans="1:24" ht="18.75">
      <c r="A23" s="24">
        <v>4</v>
      </c>
      <c r="B23" s="7" t="s">
        <v>30</v>
      </c>
      <c r="C23" s="159"/>
      <c r="D23" s="21">
        <f t="shared" si="0"/>
        <v>0</v>
      </c>
      <c r="E23" s="28"/>
      <c r="F23" s="160"/>
      <c r="G23" s="160"/>
      <c r="H23" s="3"/>
      <c r="I23" s="3"/>
      <c r="J23" s="29"/>
      <c r="K23" s="29"/>
      <c r="L23" s="3"/>
      <c r="M23" s="3"/>
      <c r="N23" s="3"/>
      <c r="O23" s="3"/>
      <c r="P23" s="29">
        <f t="shared" si="1"/>
        <v>0</v>
      </c>
      <c r="Q23" s="29">
        <f t="shared" si="2"/>
        <v>0</v>
      </c>
      <c r="R23" s="29"/>
      <c r="S23" s="29"/>
      <c r="T23" s="3"/>
      <c r="U23" s="50"/>
      <c r="V23" s="45"/>
      <c r="W23" s="45"/>
      <c r="X23" t="s">
        <v>226</v>
      </c>
    </row>
    <row r="24" spans="1:24" ht="18.75">
      <c r="A24" s="24">
        <v>5</v>
      </c>
      <c r="B24" s="7" t="s">
        <v>30</v>
      </c>
      <c r="C24" s="159"/>
      <c r="D24" s="21">
        <f t="shared" si="0"/>
        <v>0</v>
      </c>
      <c r="E24" s="28"/>
      <c r="F24" s="160"/>
      <c r="G24" s="160"/>
      <c r="H24" s="3"/>
      <c r="I24" s="3"/>
      <c r="J24" s="29"/>
      <c r="K24" s="29"/>
      <c r="L24" s="3"/>
      <c r="M24" s="3"/>
      <c r="N24" s="3"/>
      <c r="O24" s="3"/>
      <c r="P24" s="29">
        <f t="shared" si="1"/>
        <v>0</v>
      </c>
      <c r="Q24" s="29">
        <f t="shared" si="2"/>
        <v>0</v>
      </c>
      <c r="R24" s="29"/>
      <c r="S24" s="29"/>
      <c r="T24" s="3"/>
      <c r="U24" s="50"/>
      <c r="V24" s="45"/>
      <c r="W24" s="45"/>
      <c r="X24" t="s">
        <v>227</v>
      </c>
    </row>
    <row r="25" spans="1:24" ht="18.75">
      <c r="A25" s="24">
        <v>6</v>
      </c>
      <c r="B25" s="7" t="s">
        <v>30</v>
      </c>
      <c r="C25" s="159"/>
      <c r="D25" s="21">
        <f t="shared" si="0"/>
        <v>0</v>
      </c>
      <c r="E25" s="28"/>
      <c r="F25" s="160"/>
      <c r="G25" s="160"/>
      <c r="H25" s="3"/>
      <c r="I25" s="3"/>
      <c r="J25" s="29"/>
      <c r="K25" s="29"/>
      <c r="L25" s="3"/>
      <c r="M25" s="3"/>
      <c r="N25" s="3"/>
      <c r="O25" s="3"/>
      <c r="P25" s="29">
        <f t="shared" si="1"/>
        <v>0</v>
      </c>
      <c r="Q25" s="29">
        <f t="shared" si="2"/>
        <v>0</v>
      </c>
      <c r="R25" s="29"/>
      <c r="S25" s="29"/>
      <c r="T25" s="3"/>
      <c r="U25" s="50"/>
      <c r="V25" s="45"/>
      <c r="W25" s="45"/>
      <c r="X25" t="s">
        <v>228</v>
      </c>
    </row>
    <row r="26" spans="1:24" ht="18.75">
      <c r="A26" s="24">
        <v>7</v>
      </c>
      <c r="B26" s="7" t="s">
        <v>30</v>
      </c>
      <c r="C26" s="159"/>
      <c r="D26" s="21">
        <f t="shared" si="0"/>
        <v>0</v>
      </c>
      <c r="E26" s="28"/>
      <c r="F26" s="160"/>
      <c r="G26" s="160"/>
      <c r="H26" s="3"/>
      <c r="I26" s="3"/>
      <c r="J26" s="29"/>
      <c r="K26" s="29"/>
      <c r="L26" s="3"/>
      <c r="M26" s="3"/>
      <c r="N26" s="3"/>
      <c r="O26" s="3"/>
      <c r="P26" s="29">
        <f t="shared" si="1"/>
        <v>0</v>
      </c>
      <c r="Q26" s="29">
        <f t="shared" si="2"/>
        <v>0</v>
      </c>
      <c r="R26" s="29"/>
      <c r="S26" s="29"/>
      <c r="T26" s="3"/>
      <c r="U26" s="50"/>
      <c r="V26" s="45"/>
      <c r="W26" s="45"/>
      <c r="X26" t="s">
        <v>229</v>
      </c>
    </row>
    <row r="27" spans="1:24" ht="18.75">
      <c r="A27" s="24">
        <v>8</v>
      </c>
      <c r="B27" s="7" t="s">
        <v>30</v>
      </c>
      <c r="C27" s="159"/>
      <c r="D27" s="21">
        <f t="shared" si="0"/>
        <v>0</v>
      </c>
      <c r="E27" s="28"/>
      <c r="F27" s="160"/>
      <c r="G27" s="160"/>
      <c r="H27" s="3"/>
      <c r="I27" s="3"/>
      <c r="J27" s="29"/>
      <c r="K27" s="29"/>
      <c r="L27" s="3"/>
      <c r="M27" s="3"/>
      <c r="N27" s="3"/>
      <c r="O27" s="3"/>
      <c r="P27" s="29">
        <f t="shared" si="1"/>
        <v>0</v>
      </c>
      <c r="Q27" s="29">
        <f t="shared" si="2"/>
        <v>0</v>
      </c>
      <c r="R27" s="29"/>
      <c r="S27" s="29"/>
      <c r="T27" s="3"/>
      <c r="U27" s="50"/>
      <c r="V27" s="45"/>
      <c r="W27" s="45"/>
      <c r="X27" t="s">
        <v>230</v>
      </c>
    </row>
    <row r="28" spans="1:24" ht="18.75">
      <c r="A28" s="24">
        <v>9</v>
      </c>
      <c r="B28" s="7" t="s">
        <v>30</v>
      </c>
      <c r="C28" s="159"/>
      <c r="D28" s="21">
        <f t="shared" si="0"/>
        <v>0</v>
      </c>
      <c r="E28" s="28"/>
      <c r="F28" s="160"/>
      <c r="G28" s="160"/>
      <c r="H28" s="3"/>
      <c r="I28" s="3"/>
      <c r="J28" s="29"/>
      <c r="K28" s="29"/>
      <c r="L28" s="3"/>
      <c r="M28" s="3"/>
      <c r="N28" s="3"/>
      <c r="O28" s="3"/>
      <c r="P28" s="29">
        <f t="shared" si="1"/>
        <v>0</v>
      </c>
      <c r="Q28" s="29">
        <f t="shared" si="2"/>
        <v>0</v>
      </c>
      <c r="R28" s="29"/>
      <c r="S28" s="29"/>
      <c r="T28" s="3"/>
      <c r="U28" s="50"/>
      <c r="V28" s="45"/>
      <c r="W28" s="45"/>
      <c r="X28" t="s">
        <v>231</v>
      </c>
    </row>
    <row r="29" spans="1:24" ht="18.75">
      <c r="A29" s="24">
        <v>10</v>
      </c>
      <c r="B29" s="7" t="s">
        <v>30</v>
      </c>
      <c r="C29" s="3"/>
      <c r="D29" s="21">
        <f t="shared" si="0"/>
        <v>0</v>
      </c>
      <c r="E29" s="28"/>
      <c r="F29" s="3"/>
      <c r="G29" s="3"/>
      <c r="H29" s="3"/>
      <c r="I29" s="3"/>
      <c r="J29" s="29"/>
      <c r="K29" s="29"/>
      <c r="L29" s="3"/>
      <c r="M29" s="3"/>
      <c r="N29" s="3"/>
      <c r="O29" s="3"/>
      <c r="P29" s="29">
        <f t="shared" si="1"/>
        <v>0</v>
      </c>
      <c r="Q29" s="29">
        <f t="shared" si="2"/>
        <v>0</v>
      </c>
      <c r="R29" s="29"/>
      <c r="S29" s="29"/>
      <c r="T29" s="3"/>
      <c r="U29" s="50"/>
      <c r="V29" s="45"/>
      <c r="W29" s="45"/>
      <c r="X29" t="s">
        <v>232</v>
      </c>
    </row>
    <row r="30" spans="1:24" ht="18.75">
      <c r="A30" s="24">
        <v>11</v>
      </c>
      <c r="B30" s="7" t="s">
        <v>30</v>
      </c>
      <c r="C30" s="3"/>
      <c r="D30" s="21">
        <f t="shared" si="0"/>
        <v>0</v>
      </c>
      <c r="E30" s="28"/>
      <c r="F30" s="3"/>
      <c r="G30" s="3"/>
      <c r="H30" s="3"/>
      <c r="I30" s="3"/>
      <c r="J30" s="29"/>
      <c r="K30" s="29"/>
      <c r="L30" s="3"/>
      <c r="M30" s="3"/>
      <c r="N30" s="3"/>
      <c r="O30" s="3"/>
      <c r="P30" s="29">
        <f t="shared" si="1"/>
        <v>0</v>
      </c>
      <c r="Q30" s="29">
        <f t="shared" si="2"/>
        <v>0</v>
      </c>
      <c r="R30" s="29"/>
      <c r="S30" s="29"/>
      <c r="T30" s="3"/>
      <c r="U30" s="50"/>
      <c r="V30" s="45"/>
      <c r="W30" s="45"/>
      <c r="X30" t="s">
        <v>233</v>
      </c>
    </row>
    <row r="31" spans="1:24" ht="18.75">
      <c r="A31" s="24">
        <v>12</v>
      </c>
      <c r="B31" s="7" t="s">
        <v>30</v>
      </c>
      <c r="C31" s="3"/>
      <c r="D31" s="21">
        <f t="shared" si="0"/>
        <v>0</v>
      </c>
      <c r="E31" s="28"/>
      <c r="F31" s="3"/>
      <c r="G31" s="3"/>
      <c r="H31" s="3"/>
      <c r="I31" s="3"/>
      <c r="J31" s="29"/>
      <c r="K31" s="29"/>
      <c r="L31" s="3"/>
      <c r="M31" s="3"/>
      <c r="N31" s="3"/>
      <c r="O31" s="3"/>
      <c r="P31" s="29">
        <f>SUM(G31:H31)</f>
        <v>0</v>
      </c>
      <c r="Q31" s="29">
        <f>SUM(P31+I31)</f>
        <v>0</v>
      </c>
      <c r="R31" s="29"/>
      <c r="S31" s="29"/>
      <c r="T31" s="3"/>
      <c r="U31" s="50"/>
      <c r="V31" s="45"/>
      <c r="W31" s="45"/>
      <c r="X31" t="s">
        <v>234</v>
      </c>
    </row>
    <row r="32" spans="1:24" ht="18.75">
      <c r="A32" s="24">
        <v>13</v>
      </c>
      <c r="B32" s="7" t="s">
        <v>30</v>
      </c>
      <c r="C32" s="3"/>
      <c r="D32" s="21">
        <f t="shared" si="0"/>
        <v>0</v>
      </c>
      <c r="E32" s="28"/>
      <c r="F32" s="3"/>
      <c r="G32" s="3"/>
      <c r="H32" s="3"/>
      <c r="I32" s="3"/>
      <c r="J32" s="29"/>
      <c r="K32" s="29"/>
      <c r="L32" s="3"/>
      <c r="M32" s="3"/>
      <c r="N32" s="3"/>
      <c r="O32" s="3"/>
      <c r="P32" s="29">
        <f>SUM(G32:H32)</f>
        <v>0</v>
      </c>
      <c r="Q32" s="29">
        <f>SUM(P32+I32)</f>
        <v>0</v>
      </c>
      <c r="R32" s="29"/>
      <c r="S32" s="29"/>
      <c r="T32" s="3"/>
      <c r="U32" s="50"/>
      <c r="V32" s="45"/>
      <c r="W32" s="45"/>
      <c r="X32" t="s">
        <v>235</v>
      </c>
    </row>
    <row r="33" spans="1:24" ht="18.75">
      <c r="A33" s="24">
        <v>14</v>
      </c>
      <c r="B33" s="7" t="s">
        <v>30</v>
      </c>
      <c r="C33" s="3"/>
      <c r="D33" s="21">
        <f t="shared" si="0"/>
        <v>0</v>
      </c>
      <c r="E33" s="28"/>
      <c r="F33" s="3"/>
      <c r="G33" s="3"/>
      <c r="H33" s="3"/>
      <c r="I33" s="3"/>
      <c r="J33" s="29"/>
      <c r="K33" s="29"/>
      <c r="L33" s="3"/>
      <c r="M33" s="3"/>
      <c r="N33" s="3"/>
      <c r="O33" s="3"/>
      <c r="P33" s="29">
        <f>SUM(G33:H33)</f>
        <v>0</v>
      </c>
      <c r="Q33" s="29">
        <f>SUM(P33+I33)</f>
        <v>0</v>
      </c>
      <c r="R33" s="29"/>
      <c r="S33" s="29"/>
      <c r="T33" s="3"/>
      <c r="U33" s="50"/>
      <c r="V33" s="45"/>
      <c r="W33" s="45"/>
      <c r="X33" t="s">
        <v>236</v>
      </c>
    </row>
    <row r="34" spans="1:24" ht="18.75">
      <c r="A34" s="24">
        <v>15</v>
      </c>
      <c r="B34" s="7" t="s">
        <v>30</v>
      </c>
      <c r="C34" s="3"/>
      <c r="D34" s="21">
        <f t="shared" si="0"/>
        <v>0</v>
      </c>
      <c r="E34" s="28"/>
      <c r="F34" s="3"/>
      <c r="G34" s="3"/>
      <c r="H34" s="3"/>
      <c r="I34" s="3"/>
      <c r="J34" s="29"/>
      <c r="K34" s="29"/>
      <c r="L34" s="3"/>
      <c r="M34" s="3"/>
      <c r="N34" s="3"/>
      <c r="O34" s="3"/>
      <c r="P34" s="29">
        <f>SUM(G34:H34)</f>
        <v>0</v>
      </c>
      <c r="Q34" s="29">
        <f>SUM(P34+I34)</f>
        <v>0</v>
      </c>
      <c r="R34" s="29"/>
      <c r="S34" s="29"/>
      <c r="T34" s="3"/>
      <c r="U34" s="50"/>
      <c r="V34" s="45"/>
      <c r="W34" s="45"/>
      <c r="X34" t="s">
        <v>237</v>
      </c>
    </row>
    <row r="35" spans="1:24" ht="26.25" customHeight="1">
      <c r="A35" s="280" t="s">
        <v>65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2"/>
      <c r="U35" s="50"/>
      <c r="V35" s="45"/>
      <c r="W35" s="45"/>
      <c r="X35" t="s">
        <v>238</v>
      </c>
    </row>
    <row r="36" spans="1:24" ht="18.75">
      <c r="A36" s="24">
        <v>1</v>
      </c>
      <c r="B36" s="8" t="s">
        <v>192</v>
      </c>
      <c r="C36" s="3"/>
      <c r="D36" s="29"/>
      <c r="E36" s="29"/>
      <c r="F36" s="29"/>
      <c r="G36" s="29"/>
      <c r="H36" s="29"/>
      <c r="I36" s="29"/>
      <c r="J36" s="3"/>
      <c r="K36" s="3"/>
      <c r="L36" s="29"/>
      <c r="M36" s="3"/>
      <c r="N36" s="29"/>
      <c r="O36" s="29"/>
      <c r="P36" s="29"/>
      <c r="Q36" s="29"/>
      <c r="R36" s="29"/>
      <c r="S36" s="29"/>
      <c r="T36" s="3"/>
      <c r="U36" s="50"/>
      <c r="V36" s="45"/>
      <c r="W36" s="45"/>
      <c r="X36" t="s">
        <v>239</v>
      </c>
    </row>
    <row r="37" spans="1:24" ht="18.75">
      <c r="A37" s="24">
        <v>2</v>
      </c>
      <c r="B37" s="8" t="s">
        <v>193</v>
      </c>
      <c r="C37" s="3"/>
      <c r="D37" s="29"/>
      <c r="E37" s="29"/>
      <c r="F37" s="29"/>
      <c r="G37" s="29"/>
      <c r="H37" s="29"/>
      <c r="I37" s="29"/>
      <c r="J37" s="3"/>
      <c r="K37" s="3"/>
      <c r="L37" s="29"/>
      <c r="M37" s="3"/>
      <c r="N37" s="29"/>
      <c r="O37" s="29"/>
      <c r="P37" s="29"/>
      <c r="Q37" s="29"/>
      <c r="R37" s="29"/>
      <c r="S37" s="29"/>
      <c r="T37" s="3"/>
      <c r="U37" s="50"/>
      <c r="V37" s="45"/>
      <c r="W37" s="45"/>
      <c r="X37" t="s">
        <v>240</v>
      </c>
    </row>
    <row r="38" spans="1:24" ht="18.75">
      <c r="A38" s="24">
        <v>3</v>
      </c>
      <c r="B38" s="8" t="s">
        <v>102</v>
      </c>
      <c r="C38" s="3"/>
      <c r="D38" s="29"/>
      <c r="E38" s="29"/>
      <c r="F38" s="29"/>
      <c r="G38" s="29"/>
      <c r="H38" s="29"/>
      <c r="I38" s="29"/>
      <c r="J38" s="3"/>
      <c r="K38" s="3"/>
      <c r="L38" s="29"/>
      <c r="M38" s="3"/>
      <c r="N38" s="29"/>
      <c r="O38" s="29"/>
      <c r="P38" s="29"/>
      <c r="Q38" s="29"/>
      <c r="R38" s="29"/>
      <c r="S38" s="29"/>
      <c r="T38" s="3"/>
      <c r="U38" s="50"/>
      <c r="V38" s="45"/>
      <c r="W38" s="45"/>
      <c r="X38" t="s">
        <v>241</v>
      </c>
    </row>
    <row r="39" spans="1:24" ht="18.75">
      <c r="A39" s="24">
        <v>4</v>
      </c>
      <c r="B39" s="8" t="s">
        <v>102</v>
      </c>
      <c r="C39" s="3"/>
      <c r="D39" s="29"/>
      <c r="E39" s="29"/>
      <c r="F39" s="29"/>
      <c r="G39" s="29"/>
      <c r="H39" s="29"/>
      <c r="I39" s="29"/>
      <c r="J39" s="3"/>
      <c r="K39" s="3"/>
      <c r="L39" s="29"/>
      <c r="M39" s="3"/>
      <c r="N39" s="29"/>
      <c r="O39" s="29"/>
      <c r="P39" s="29"/>
      <c r="Q39" s="29"/>
      <c r="R39" s="29"/>
      <c r="S39" s="29"/>
      <c r="T39" s="3"/>
      <c r="U39" s="50"/>
      <c r="V39" s="45"/>
      <c r="W39" s="45"/>
      <c r="X39" t="s">
        <v>242</v>
      </c>
    </row>
    <row r="40" spans="1:24" ht="18.75">
      <c r="A40" s="24">
        <v>5</v>
      </c>
      <c r="B40" s="8" t="s">
        <v>102</v>
      </c>
      <c r="C40" s="159"/>
      <c r="D40" s="29"/>
      <c r="E40" s="29"/>
      <c r="F40" s="29"/>
      <c r="G40" s="29"/>
      <c r="H40" s="29"/>
      <c r="I40" s="29"/>
      <c r="J40" s="3"/>
      <c r="K40" s="3"/>
      <c r="L40" s="29"/>
      <c r="M40" s="3"/>
      <c r="N40" s="29"/>
      <c r="O40" s="29"/>
      <c r="P40" s="29"/>
      <c r="Q40" s="29"/>
      <c r="R40" s="29"/>
      <c r="S40" s="29"/>
      <c r="T40" s="3"/>
      <c r="U40" s="50"/>
      <c r="V40" s="45"/>
      <c r="W40" s="45"/>
      <c r="X40" t="s">
        <v>243</v>
      </c>
    </row>
    <row r="41" spans="1:24" ht="18.75">
      <c r="A41" s="24">
        <v>6</v>
      </c>
      <c r="B41" s="8" t="s">
        <v>102</v>
      </c>
      <c r="C41" s="3"/>
      <c r="D41" s="29"/>
      <c r="E41" s="29"/>
      <c r="F41" s="29"/>
      <c r="G41" s="29"/>
      <c r="H41" s="29"/>
      <c r="I41" s="29"/>
      <c r="J41" s="3"/>
      <c r="K41" s="3"/>
      <c r="L41" s="29"/>
      <c r="M41" s="3"/>
      <c r="N41" s="29"/>
      <c r="O41" s="29"/>
      <c r="P41" s="29"/>
      <c r="Q41" s="29"/>
      <c r="R41" s="29"/>
      <c r="S41" s="29"/>
      <c r="T41" s="3"/>
      <c r="U41" s="50"/>
      <c r="V41" s="45"/>
      <c r="W41" s="45"/>
      <c r="X41" t="s">
        <v>244</v>
      </c>
    </row>
    <row r="42" spans="1:24" ht="18.75">
      <c r="A42" s="24">
        <v>7</v>
      </c>
      <c r="B42" s="8" t="s">
        <v>102</v>
      </c>
      <c r="C42" s="3"/>
      <c r="D42" s="29"/>
      <c r="E42" s="29"/>
      <c r="F42" s="29"/>
      <c r="G42" s="29"/>
      <c r="H42" s="29"/>
      <c r="I42" s="29"/>
      <c r="J42" s="3"/>
      <c r="K42" s="3"/>
      <c r="L42" s="29"/>
      <c r="M42" s="3"/>
      <c r="N42" s="29"/>
      <c r="O42" s="29"/>
      <c r="P42" s="29"/>
      <c r="Q42" s="29"/>
      <c r="R42" s="29"/>
      <c r="S42" s="29"/>
      <c r="T42" s="3"/>
      <c r="U42" s="50"/>
      <c r="V42" s="45"/>
      <c r="W42" s="45"/>
      <c r="X42" t="s">
        <v>245</v>
      </c>
    </row>
    <row r="43" spans="1:24" ht="19.5" thickBot="1">
      <c r="A43" s="24">
        <v>8</v>
      </c>
      <c r="B43" s="7" t="s">
        <v>55</v>
      </c>
      <c r="C43" s="3"/>
      <c r="D43" s="29"/>
      <c r="E43" s="29"/>
      <c r="F43" s="29"/>
      <c r="G43" s="29"/>
      <c r="H43" s="29"/>
      <c r="I43" s="29"/>
      <c r="J43" s="3"/>
      <c r="K43" s="3"/>
      <c r="L43" s="29"/>
      <c r="M43" s="3"/>
      <c r="N43" s="29"/>
      <c r="O43" s="29"/>
      <c r="P43" s="29"/>
      <c r="Q43" s="29"/>
      <c r="R43" s="29"/>
      <c r="S43" s="29"/>
      <c r="T43" s="3"/>
      <c r="U43" s="50"/>
      <c r="V43" s="45"/>
      <c r="W43" s="45"/>
      <c r="X43" t="s">
        <v>246</v>
      </c>
    </row>
    <row r="44" spans="1:24" s="18" customFormat="1" ht="9" customHeight="1" thickBot="1" thickTop="1">
      <c r="A44" s="15"/>
      <c r="B44" s="15"/>
      <c r="C44" s="16"/>
      <c r="D44" s="17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5"/>
      <c r="Q44" s="15"/>
      <c r="R44" s="16"/>
      <c r="S44" s="16"/>
      <c r="T44" s="16"/>
      <c r="U44" s="103"/>
      <c r="V44" s="16"/>
      <c r="W44" s="16"/>
      <c r="X44" t="s">
        <v>247</v>
      </c>
    </row>
    <row r="45" spans="1:24" ht="42" customHeight="1" thickTop="1">
      <c r="A45" s="277" t="s">
        <v>58</v>
      </c>
      <c r="B45" s="278"/>
      <c r="C45" s="278"/>
      <c r="D45" s="279"/>
      <c r="E45" s="40"/>
      <c r="F45" s="30">
        <f>SUM(F47:F55)</f>
        <v>0</v>
      </c>
      <c r="G45" s="30">
        <f>SUM(G47:G55)</f>
        <v>0</v>
      </c>
      <c r="H45" s="30">
        <f>SUM(H47:H55)</f>
        <v>0</v>
      </c>
      <c r="I45" s="30">
        <f>SUM(I47:I55)</f>
        <v>0</v>
      </c>
      <c r="J45" s="30">
        <f>SUM(J57:J61)</f>
        <v>0</v>
      </c>
      <c r="K45" s="30">
        <f>SUM(K57:K61)</f>
        <v>0</v>
      </c>
      <c r="L45" s="30"/>
      <c r="M45" s="30">
        <f>SUM(M47:M55,M57:M61)</f>
        <v>0</v>
      </c>
      <c r="N45" s="30"/>
      <c r="O45" s="30"/>
      <c r="P45" s="30"/>
      <c r="Q45" s="30"/>
      <c r="R45" s="20">
        <f>-(E45-(G45+J45+K45+M45))</f>
        <v>0</v>
      </c>
      <c r="S45" s="31">
        <f>-SUM(D47:D55)</f>
        <v>0</v>
      </c>
      <c r="T45" s="30"/>
      <c r="U45" s="105" t="str">
        <f>A46</f>
        <v>ΠΕ03</v>
      </c>
      <c r="V45" s="30">
        <f>'Μαθητικό δυναμικό'!D18*5+'Μαθητικό δυναμικό'!D19*4+IF(('Μαθητικό δυναμικό'!N19&lt;&gt;0),'Μαθητικό δυναμικό'!N19*3,'Μαθητικό δυναμικό'!J19*3+'Μαθητικό δυναμικό'!L19*3)+'Μαθητικό δυναμικό'!D20*2+IF(('Μαθητικό δυναμικό'!N20&lt;&gt;0),'Μαθητικό δυναμικό'!N20*5,'Μαθητικό δυναμικό'!J20*5+'Μαθητικό δυναμικό'!L20*5)+'Μαθητικό δυναμικό'!O33*2+'Μαθητικό δυναμικό'!O49*2</f>
        <v>0</v>
      </c>
      <c r="W45" s="30">
        <f>E45</f>
        <v>0</v>
      </c>
      <c r="X45" t="s">
        <v>248</v>
      </c>
    </row>
    <row r="46" spans="1:24" ht="21.75" customHeight="1">
      <c r="A46" s="280" t="s">
        <v>31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2"/>
      <c r="U46" s="50"/>
      <c r="V46" s="45"/>
      <c r="W46" s="45"/>
      <c r="X46" t="s">
        <v>249</v>
      </c>
    </row>
    <row r="47" spans="1:24" ht="18.75">
      <c r="A47" s="24">
        <v>1</v>
      </c>
      <c r="B47" s="7" t="s">
        <v>31</v>
      </c>
      <c r="C47" s="159"/>
      <c r="D47" s="21">
        <f aca="true" t="shared" si="3" ref="D47:D55">Q47+O47+N47+L47+M47-F47</f>
        <v>0</v>
      </c>
      <c r="E47" s="28"/>
      <c r="F47" s="160"/>
      <c r="G47" s="160"/>
      <c r="H47" s="3"/>
      <c r="I47" s="3"/>
      <c r="J47" s="29"/>
      <c r="K47" s="29"/>
      <c r="L47" s="3"/>
      <c r="M47" s="3"/>
      <c r="N47" s="3"/>
      <c r="O47" s="3"/>
      <c r="P47" s="28">
        <f aca="true" t="shared" si="4" ref="P47:P55">G47+H47</f>
        <v>0</v>
      </c>
      <c r="Q47" s="28">
        <f aca="true" t="shared" si="5" ref="Q47:Q55">SUM(P47+I47)</f>
        <v>0</v>
      </c>
      <c r="R47" s="28"/>
      <c r="S47" s="28"/>
      <c r="T47" s="3"/>
      <c r="U47" s="50"/>
      <c r="V47" s="45"/>
      <c r="W47" s="45"/>
      <c r="X47" t="s">
        <v>250</v>
      </c>
    </row>
    <row r="48" spans="1:24" ht="18.75">
      <c r="A48" s="32">
        <v>2</v>
      </c>
      <c r="B48" s="7" t="s">
        <v>31</v>
      </c>
      <c r="C48" s="159"/>
      <c r="D48" s="21">
        <f t="shared" si="3"/>
        <v>0</v>
      </c>
      <c r="E48" s="28"/>
      <c r="F48" s="160"/>
      <c r="G48" s="160"/>
      <c r="H48" s="3"/>
      <c r="I48" s="3"/>
      <c r="J48" s="29"/>
      <c r="K48" s="29"/>
      <c r="L48" s="3"/>
      <c r="M48" s="3"/>
      <c r="N48" s="3"/>
      <c r="O48" s="3"/>
      <c r="P48" s="28">
        <f t="shared" si="4"/>
        <v>0</v>
      </c>
      <c r="Q48" s="28">
        <f t="shared" si="5"/>
        <v>0</v>
      </c>
      <c r="R48" s="28"/>
      <c r="S48" s="28"/>
      <c r="T48" s="3"/>
      <c r="U48" s="50"/>
      <c r="V48" s="45"/>
      <c r="W48" s="45"/>
      <c r="X48"/>
    </row>
    <row r="49" spans="1:23" ht="18.75">
      <c r="A49" s="24">
        <v>3</v>
      </c>
      <c r="B49" s="7" t="s">
        <v>31</v>
      </c>
      <c r="C49" s="159"/>
      <c r="D49" s="21">
        <f t="shared" si="3"/>
        <v>0</v>
      </c>
      <c r="E49" s="28"/>
      <c r="F49" s="160"/>
      <c r="G49" s="160"/>
      <c r="H49" s="3"/>
      <c r="I49" s="3"/>
      <c r="J49" s="29"/>
      <c r="K49" s="29"/>
      <c r="L49" s="3"/>
      <c r="M49" s="3"/>
      <c r="N49" s="3"/>
      <c r="O49" s="3"/>
      <c r="P49" s="28">
        <f t="shared" si="4"/>
        <v>0</v>
      </c>
      <c r="Q49" s="28">
        <f t="shared" si="5"/>
        <v>0</v>
      </c>
      <c r="R49" s="28"/>
      <c r="S49" s="28"/>
      <c r="T49" s="3"/>
      <c r="U49" s="50"/>
      <c r="V49" s="45"/>
      <c r="W49" s="45"/>
    </row>
    <row r="50" spans="1:23" ht="18.75">
      <c r="A50" s="32">
        <v>4</v>
      </c>
      <c r="B50" s="7" t="s">
        <v>31</v>
      </c>
      <c r="C50" s="159"/>
      <c r="D50" s="21">
        <f t="shared" si="3"/>
        <v>0</v>
      </c>
      <c r="E50" s="28"/>
      <c r="F50" s="160"/>
      <c r="G50" s="160"/>
      <c r="H50" s="3"/>
      <c r="I50" s="3"/>
      <c r="J50" s="29"/>
      <c r="K50" s="29"/>
      <c r="L50" s="3"/>
      <c r="M50" s="3"/>
      <c r="N50" s="3"/>
      <c r="O50" s="3"/>
      <c r="P50" s="28">
        <f t="shared" si="4"/>
        <v>0</v>
      </c>
      <c r="Q50" s="28">
        <f t="shared" si="5"/>
        <v>0</v>
      </c>
      <c r="R50" s="28"/>
      <c r="S50" s="28"/>
      <c r="T50" s="3"/>
      <c r="U50" s="50"/>
      <c r="V50" s="45"/>
      <c r="W50" s="45"/>
    </row>
    <row r="51" spans="1:23" ht="18.75">
      <c r="A51" s="24">
        <v>5</v>
      </c>
      <c r="B51" s="7" t="s">
        <v>31</v>
      </c>
      <c r="C51" s="3"/>
      <c r="D51" s="21">
        <f t="shared" si="3"/>
        <v>0</v>
      </c>
      <c r="E51" s="28"/>
      <c r="F51" s="3"/>
      <c r="G51" s="160"/>
      <c r="H51" s="3"/>
      <c r="I51" s="3"/>
      <c r="J51" s="29"/>
      <c r="K51" s="29"/>
      <c r="L51" s="3"/>
      <c r="M51" s="3"/>
      <c r="N51" s="3"/>
      <c r="O51" s="3"/>
      <c r="P51" s="28">
        <f t="shared" si="4"/>
        <v>0</v>
      </c>
      <c r="Q51" s="28">
        <f t="shared" si="5"/>
        <v>0</v>
      </c>
      <c r="R51" s="28"/>
      <c r="S51" s="28"/>
      <c r="T51" s="3"/>
      <c r="U51" s="50"/>
      <c r="V51" s="45"/>
      <c r="W51" s="45"/>
    </row>
    <row r="52" spans="1:23" ht="18.75">
      <c r="A52" s="32">
        <v>6</v>
      </c>
      <c r="B52" s="7" t="s">
        <v>31</v>
      </c>
      <c r="C52" s="3"/>
      <c r="D52" s="21">
        <f t="shared" si="3"/>
        <v>0</v>
      </c>
      <c r="E52" s="28"/>
      <c r="F52" s="3"/>
      <c r="G52" s="3"/>
      <c r="H52" s="3"/>
      <c r="I52" s="3"/>
      <c r="J52" s="29"/>
      <c r="K52" s="29"/>
      <c r="L52" s="3"/>
      <c r="M52" s="3"/>
      <c r="N52" s="3"/>
      <c r="O52" s="3"/>
      <c r="P52" s="28">
        <f t="shared" si="4"/>
        <v>0</v>
      </c>
      <c r="Q52" s="28">
        <f t="shared" si="5"/>
        <v>0</v>
      </c>
      <c r="R52" s="28"/>
      <c r="S52" s="28"/>
      <c r="T52" s="3"/>
      <c r="U52" s="50"/>
      <c r="V52" s="45"/>
      <c r="W52" s="45"/>
    </row>
    <row r="53" spans="1:23" ht="18.75">
      <c r="A53" s="24">
        <v>7</v>
      </c>
      <c r="B53" s="7" t="s">
        <v>31</v>
      </c>
      <c r="C53" s="3"/>
      <c r="D53" s="21">
        <f t="shared" si="3"/>
        <v>0</v>
      </c>
      <c r="E53" s="28"/>
      <c r="F53" s="3"/>
      <c r="G53" s="3"/>
      <c r="H53" s="3"/>
      <c r="I53" s="3"/>
      <c r="J53" s="29"/>
      <c r="K53" s="29"/>
      <c r="L53" s="3"/>
      <c r="M53" s="3"/>
      <c r="N53" s="3"/>
      <c r="O53" s="3"/>
      <c r="P53" s="28">
        <f t="shared" si="4"/>
        <v>0</v>
      </c>
      <c r="Q53" s="28">
        <f t="shared" si="5"/>
        <v>0</v>
      </c>
      <c r="R53" s="28"/>
      <c r="S53" s="28"/>
      <c r="T53" s="3"/>
      <c r="U53" s="50"/>
      <c r="V53" s="45"/>
      <c r="W53" s="45"/>
    </row>
    <row r="54" spans="1:23" ht="18.75">
      <c r="A54" s="32">
        <v>8</v>
      </c>
      <c r="B54" s="7" t="s">
        <v>31</v>
      </c>
      <c r="C54" s="3"/>
      <c r="D54" s="21">
        <f t="shared" si="3"/>
        <v>0</v>
      </c>
      <c r="E54" s="28"/>
      <c r="F54" s="3"/>
      <c r="G54" s="3"/>
      <c r="H54" s="3"/>
      <c r="I54" s="3"/>
      <c r="J54" s="29"/>
      <c r="K54" s="29"/>
      <c r="L54" s="3"/>
      <c r="M54" s="3"/>
      <c r="N54" s="3"/>
      <c r="O54" s="3"/>
      <c r="P54" s="28">
        <f t="shared" si="4"/>
        <v>0</v>
      </c>
      <c r="Q54" s="28">
        <f t="shared" si="5"/>
        <v>0</v>
      </c>
      <c r="R54" s="28"/>
      <c r="S54" s="28"/>
      <c r="T54" s="3"/>
      <c r="U54" s="50"/>
      <c r="V54" s="45"/>
      <c r="W54" s="45"/>
    </row>
    <row r="55" spans="1:23" ht="18.75">
      <c r="A55" s="24">
        <v>9</v>
      </c>
      <c r="B55" s="7" t="s">
        <v>31</v>
      </c>
      <c r="C55" s="3"/>
      <c r="D55" s="21">
        <f t="shared" si="3"/>
        <v>0</v>
      </c>
      <c r="E55" s="28"/>
      <c r="F55" s="3"/>
      <c r="G55" s="3"/>
      <c r="H55" s="3"/>
      <c r="I55" s="3"/>
      <c r="J55" s="29"/>
      <c r="K55" s="29"/>
      <c r="L55" s="3"/>
      <c r="M55" s="3"/>
      <c r="N55" s="3"/>
      <c r="O55" s="3"/>
      <c r="P55" s="28">
        <f t="shared" si="4"/>
        <v>0</v>
      </c>
      <c r="Q55" s="28">
        <f t="shared" si="5"/>
        <v>0</v>
      </c>
      <c r="R55" s="28"/>
      <c r="S55" s="28"/>
      <c r="T55" s="3"/>
      <c r="U55" s="50"/>
      <c r="V55" s="45"/>
      <c r="W55" s="45"/>
    </row>
    <row r="56" spans="1:23" ht="22.5" customHeight="1">
      <c r="A56" s="280" t="s">
        <v>66</v>
      </c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2"/>
      <c r="U56" s="50"/>
      <c r="V56" s="45"/>
      <c r="W56" s="45"/>
    </row>
    <row r="57" spans="1:23" ht="18.75">
      <c r="A57" s="24">
        <v>1</v>
      </c>
      <c r="B57" s="7" t="s">
        <v>57</v>
      </c>
      <c r="C57" s="3"/>
      <c r="D57" s="29"/>
      <c r="E57" s="29"/>
      <c r="F57" s="29"/>
      <c r="G57" s="29"/>
      <c r="H57" s="29"/>
      <c r="I57" s="29"/>
      <c r="J57" s="3"/>
      <c r="K57" s="3"/>
      <c r="L57" s="29"/>
      <c r="M57" s="3"/>
      <c r="N57" s="29"/>
      <c r="O57" s="29"/>
      <c r="P57" s="29"/>
      <c r="Q57" s="29"/>
      <c r="R57" s="29"/>
      <c r="S57" s="29"/>
      <c r="T57" s="3"/>
      <c r="U57" s="50"/>
      <c r="V57" s="45"/>
      <c r="W57" s="45"/>
    </row>
    <row r="58" spans="1:23" ht="18.75">
      <c r="A58" s="24">
        <v>2</v>
      </c>
      <c r="B58" s="7"/>
      <c r="C58" s="3"/>
      <c r="D58" s="29"/>
      <c r="E58" s="29"/>
      <c r="F58" s="29"/>
      <c r="G58" s="29"/>
      <c r="H58" s="29"/>
      <c r="I58" s="29"/>
      <c r="J58" s="3"/>
      <c r="K58" s="3"/>
      <c r="L58" s="29"/>
      <c r="M58" s="3"/>
      <c r="N58" s="29"/>
      <c r="O58" s="29"/>
      <c r="P58" s="29"/>
      <c r="Q58" s="29"/>
      <c r="R58" s="29"/>
      <c r="S58" s="29"/>
      <c r="T58" s="3"/>
      <c r="U58" s="50"/>
      <c r="V58" s="45"/>
      <c r="W58" s="45"/>
    </row>
    <row r="59" spans="1:23" ht="18.75">
      <c r="A59" s="24">
        <v>3</v>
      </c>
      <c r="B59" s="7"/>
      <c r="C59" s="3"/>
      <c r="D59" s="29"/>
      <c r="E59" s="29"/>
      <c r="F59" s="29"/>
      <c r="G59" s="29"/>
      <c r="H59" s="29"/>
      <c r="I59" s="29"/>
      <c r="J59" s="3"/>
      <c r="K59" s="3"/>
      <c r="L59" s="29"/>
      <c r="M59" s="3"/>
      <c r="N59" s="29"/>
      <c r="O59" s="29"/>
      <c r="P59" s="29"/>
      <c r="Q59" s="29"/>
      <c r="R59" s="29"/>
      <c r="S59" s="29"/>
      <c r="T59" s="3"/>
      <c r="U59" s="50"/>
      <c r="V59" s="45"/>
      <c r="W59" s="45"/>
    </row>
    <row r="60" spans="1:23" ht="18.75">
      <c r="A60" s="24">
        <v>4</v>
      </c>
      <c r="B60" s="7"/>
      <c r="C60" s="3"/>
      <c r="D60" s="29"/>
      <c r="E60" s="29"/>
      <c r="F60" s="29"/>
      <c r="G60" s="29"/>
      <c r="H60" s="29"/>
      <c r="I60" s="29"/>
      <c r="J60" s="3"/>
      <c r="K60" s="3"/>
      <c r="L60" s="29"/>
      <c r="M60" s="3"/>
      <c r="N60" s="29"/>
      <c r="O60" s="29"/>
      <c r="P60" s="29"/>
      <c r="Q60" s="29"/>
      <c r="R60" s="29"/>
      <c r="S60" s="29"/>
      <c r="T60" s="3"/>
      <c r="U60" s="50"/>
      <c r="V60" s="45"/>
      <c r="W60" s="45"/>
    </row>
    <row r="61" spans="1:24" ht="19.5" thickBot="1">
      <c r="A61" s="24">
        <v>5</v>
      </c>
      <c r="B61" s="7"/>
      <c r="C61" s="3"/>
      <c r="D61" s="29"/>
      <c r="E61" s="29"/>
      <c r="F61" s="29"/>
      <c r="G61" s="29"/>
      <c r="H61" s="29"/>
      <c r="I61" s="29"/>
      <c r="J61" s="3"/>
      <c r="K61" s="3"/>
      <c r="L61" s="29"/>
      <c r="M61" s="3"/>
      <c r="N61" s="29"/>
      <c r="O61" s="29"/>
      <c r="P61" s="29"/>
      <c r="Q61" s="29"/>
      <c r="R61" s="29"/>
      <c r="S61" s="29"/>
      <c r="T61" s="3"/>
      <c r="U61" s="50"/>
      <c r="V61" s="45"/>
      <c r="W61" s="45"/>
      <c r="X61" s="18"/>
    </row>
    <row r="62" spans="1:24" s="18" customFormat="1" ht="9" customHeight="1" thickBot="1" thickTop="1">
      <c r="A62" s="15"/>
      <c r="B62" s="15"/>
      <c r="C62" s="16"/>
      <c r="D62" s="17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5"/>
      <c r="Q62" s="15"/>
      <c r="R62" s="16"/>
      <c r="S62" s="16"/>
      <c r="T62" s="16"/>
      <c r="U62" s="103"/>
      <c r="V62" s="16"/>
      <c r="W62" s="16"/>
      <c r="X62" s="5"/>
    </row>
    <row r="63" spans="1:23" ht="42" customHeight="1" thickTop="1">
      <c r="A63" s="308" t="s">
        <v>188</v>
      </c>
      <c r="B63" s="309"/>
      <c r="C63" s="309"/>
      <c r="D63" s="310"/>
      <c r="E63" s="40"/>
      <c r="F63" s="30">
        <f>SUM(F65:F68)</f>
        <v>0</v>
      </c>
      <c r="G63" s="30">
        <f>SUM(G65:G68)</f>
        <v>0</v>
      </c>
      <c r="H63" s="30">
        <f>SUM(H65:H68)</f>
        <v>0</v>
      </c>
      <c r="I63" s="30">
        <f>SUM(I65:I68)</f>
        <v>0</v>
      </c>
      <c r="J63" s="30">
        <f>SUM(J70:J72)</f>
        <v>0</v>
      </c>
      <c r="K63" s="30">
        <f>SUM(K70:K72)</f>
        <v>0</v>
      </c>
      <c r="L63" s="30"/>
      <c r="M63" s="30">
        <f>SUM(M65:M68,M70:M72)</f>
        <v>0</v>
      </c>
      <c r="N63" s="30"/>
      <c r="O63" s="30"/>
      <c r="P63" s="30"/>
      <c r="Q63" s="30"/>
      <c r="R63" s="20">
        <f>-(E63-(G63+J63+K63+M63))</f>
        <v>0</v>
      </c>
      <c r="S63" s="31">
        <f>-SUM(D65:D68)</f>
        <v>0</v>
      </c>
      <c r="T63" s="30"/>
      <c r="U63" s="105" t="str">
        <f>A64</f>
        <v>ΠΕ04.01</v>
      </c>
      <c r="V63" s="30">
        <f>'Μαθητικό δυναμικό'!D18*3+'Μαθητικό δυναμικό'!D19*2+IF(('Μαθητικό δυναμικό'!O19&lt;&gt;0),'Μαθητικό δυναμικό'!O19*2,'Μαθητικό δυναμικό'!J19*2+'Μαθητικό δυναμικό'!L19*2)+'Μαθητικό δυναμικό'!D20+IF(('Μαθητικό δυναμικό'!O20&lt;&gt;0),'Μαθητικό δυναμικό'!O20*3,'Μαθητικό δυναμικό'!J20*3+'Μαθητικό δυναμικό'!L20*3)+3</f>
        <v>3</v>
      </c>
      <c r="W63" s="30">
        <f>E63</f>
        <v>0</v>
      </c>
    </row>
    <row r="64" spans="1:23" ht="24" customHeight="1">
      <c r="A64" s="280" t="s">
        <v>34</v>
      </c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2"/>
      <c r="U64" s="50"/>
      <c r="V64" s="45"/>
      <c r="W64" s="45"/>
    </row>
    <row r="65" spans="1:23" ht="18.75">
      <c r="A65" s="24">
        <v>1</v>
      </c>
      <c r="B65" s="7" t="s">
        <v>34</v>
      </c>
      <c r="C65" s="159"/>
      <c r="D65" s="21">
        <f>Q65+O65+N65+L65+M65-F65</f>
        <v>0</v>
      </c>
      <c r="E65" s="28"/>
      <c r="F65" s="3"/>
      <c r="G65" s="3"/>
      <c r="H65" s="3"/>
      <c r="I65" s="3"/>
      <c r="J65" s="29"/>
      <c r="K65" s="29"/>
      <c r="L65" s="3"/>
      <c r="M65" s="3"/>
      <c r="N65" s="3"/>
      <c r="O65" s="3"/>
      <c r="P65" s="28">
        <f>SUM(G65:H65)</f>
        <v>0</v>
      </c>
      <c r="Q65" s="28">
        <f>SUM(P65+I65)</f>
        <v>0</v>
      </c>
      <c r="R65" s="28"/>
      <c r="S65" s="28"/>
      <c r="T65" s="3"/>
      <c r="U65" s="50"/>
      <c r="V65" s="45"/>
      <c r="W65" s="45"/>
    </row>
    <row r="66" spans="1:23" ht="18.75">
      <c r="A66" s="24">
        <v>2</v>
      </c>
      <c r="B66" s="7" t="s">
        <v>34</v>
      </c>
      <c r="C66" s="159"/>
      <c r="D66" s="21">
        <f>Q66+O66+N66+L66+M66-F66</f>
        <v>0</v>
      </c>
      <c r="E66" s="28"/>
      <c r="F66" s="3"/>
      <c r="G66" s="3"/>
      <c r="H66" s="3"/>
      <c r="I66" s="3"/>
      <c r="J66" s="29"/>
      <c r="K66" s="29"/>
      <c r="L66" s="3"/>
      <c r="M66" s="3"/>
      <c r="N66" s="3"/>
      <c r="O66" s="3"/>
      <c r="P66" s="28">
        <f aca="true" t="shared" si="6" ref="P66:P71">SUM(G66:H66)</f>
        <v>0</v>
      </c>
      <c r="Q66" s="28">
        <f aca="true" t="shared" si="7" ref="Q66:Q71">SUM(P66+I66)</f>
        <v>0</v>
      </c>
      <c r="R66" s="28"/>
      <c r="S66" s="28"/>
      <c r="T66" s="3"/>
      <c r="U66" s="50"/>
      <c r="V66" s="45"/>
      <c r="W66" s="45"/>
    </row>
    <row r="67" spans="1:23" ht="18.75">
      <c r="A67" s="24">
        <v>3</v>
      </c>
      <c r="B67" s="7" t="s">
        <v>34</v>
      </c>
      <c r="C67" s="3"/>
      <c r="D67" s="21">
        <f>Q67+O67+N67+L67+M67-F67</f>
        <v>0</v>
      </c>
      <c r="E67" s="28"/>
      <c r="F67" s="3"/>
      <c r="G67" s="3"/>
      <c r="H67" s="3"/>
      <c r="I67" s="3"/>
      <c r="J67" s="29"/>
      <c r="K67" s="29"/>
      <c r="L67" s="3"/>
      <c r="M67" s="3"/>
      <c r="N67" s="3"/>
      <c r="O67" s="3"/>
      <c r="P67" s="28">
        <f>SUM(G67:H67)</f>
        <v>0</v>
      </c>
      <c r="Q67" s="28">
        <f>SUM(P67+I67)</f>
        <v>0</v>
      </c>
      <c r="R67" s="28"/>
      <c r="S67" s="28"/>
      <c r="T67" s="3"/>
      <c r="U67" s="50"/>
      <c r="V67" s="45"/>
      <c r="W67" s="45"/>
    </row>
    <row r="68" spans="1:23" ht="18.75">
      <c r="A68" s="24">
        <v>4</v>
      </c>
      <c r="B68" s="7" t="s">
        <v>34</v>
      </c>
      <c r="C68" s="3"/>
      <c r="D68" s="21">
        <f>Q68+O68+N68+L68+M68-F68</f>
        <v>0</v>
      </c>
      <c r="E68" s="28"/>
      <c r="F68" s="3"/>
      <c r="G68" s="3"/>
      <c r="H68" s="3"/>
      <c r="I68" s="3"/>
      <c r="J68" s="29"/>
      <c r="K68" s="29"/>
      <c r="L68" s="3"/>
      <c r="M68" s="3"/>
      <c r="N68" s="3"/>
      <c r="O68" s="3"/>
      <c r="P68" s="28">
        <f>SUM(G68:H68)</f>
        <v>0</v>
      </c>
      <c r="Q68" s="28">
        <f>SUM(P68+I68)</f>
        <v>0</v>
      </c>
      <c r="R68" s="28"/>
      <c r="S68" s="28"/>
      <c r="T68" s="3"/>
      <c r="U68" s="50"/>
      <c r="V68" s="45"/>
      <c r="W68" s="45"/>
    </row>
    <row r="69" spans="1:23" ht="26.25" customHeight="1">
      <c r="A69" s="280" t="s">
        <v>67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2"/>
      <c r="U69" s="50"/>
      <c r="V69" s="45"/>
      <c r="W69" s="45"/>
    </row>
    <row r="70" spans="1:23" ht="18.75">
      <c r="A70" s="32">
        <v>1</v>
      </c>
      <c r="B70" s="7" t="s">
        <v>33</v>
      </c>
      <c r="C70" s="159"/>
      <c r="D70" s="33"/>
      <c r="E70" s="28"/>
      <c r="F70" s="29"/>
      <c r="G70" s="29"/>
      <c r="H70" s="29"/>
      <c r="I70" s="29"/>
      <c r="J70" s="3"/>
      <c r="K70" s="3"/>
      <c r="L70" s="29"/>
      <c r="M70" s="3"/>
      <c r="N70" s="29"/>
      <c r="O70" s="29"/>
      <c r="P70" s="28">
        <f t="shared" si="6"/>
        <v>0</v>
      </c>
      <c r="Q70" s="28">
        <f t="shared" si="7"/>
        <v>0</v>
      </c>
      <c r="R70" s="28"/>
      <c r="S70" s="28"/>
      <c r="T70" s="3"/>
      <c r="U70" s="50"/>
      <c r="V70" s="45"/>
      <c r="W70" s="45"/>
    </row>
    <row r="71" spans="1:23" ht="18.75">
      <c r="A71" s="24">
        <v>2</v>
      </c>
      <c r="B71" s="7" t="s">
        <v>41</v>
      </c>
      <c r="C71" s="3"/>
      <c r="D71" s="33"/>
      <c r="E71" s="28"/>
      <c r="F71" s="29"/>
      <c r="G71" s="29"/>
      <c r="H71" s="29"/>
      <c r="I71" s="29"/>
      <c r="J71" s="3"/>
      <c r="K71" s="3"/>
      <c r="L71" s="29"/>
      <c r="M71" s="3"/>
      <c r="N71" s="29"/>
      <c r="O71" s="29"/>
      <c r="P71" s="28">
        <f t="shared" si="6"/>
        <v>0</v>
      </c>
      <c r="Q71" s="28">
        <f t="shared" si="7"/>
        <v>0</v>
      </c>
      <c r="R71" s="28"/>
      <c r="S71" s="28"/>
      <c r="T71" s="3"/>
      <c r="U71" s="50"/>
      <c r="V71" s="45"/>
      <c r="W71" s="45"/>
    </row>
    <row r="72" spans="1:24" ht="19.5" thickBot="1">
      <c r="A72" s="24">
        <v>3</v>
      </c>
      <c r="B72" s="7" t="s">
        <v>73</v>
      </c>
      <c r="C72" s="3"/>
      <c r="D72" s="33"/>
      <c r="E72" s="28"/>
      <c r="F72" s="29"/>
      <c r="G72" s="29"/>
      <c r="H72" s="29"/>
      <c r="I72" s="29"/>
      <c r="J72" s="3"/>
      <c r="K72" s="3"/>
      <c r="L72" s="29"/>
      <c r="M72" s="3"/>
      <c r="N72" s="29"/>
      <c r="O72" s="29"/>
      <c r="P72" s="28">
        <f>SUM(G72:H72)</f>
        <v>0</v>
      </c>
      <c r="Q72" s="28">
        <f>SUM(P72+I72)</f>
        <v>0</v>
      </c>
      <c r="R72" s="28"/>
      <c r="S72" s="28"/>
      <c r="T72" s="3"/>
      <c r="U72" s="50"/>
      <c r="V72" s="45"/>
      <c r="W72" s="45"/>
      <c r="X72" s="18"/>
    </row>
    <row r="73" spans="1:24" s="18" customFormat="1" ht="9" customHeight="1" thickBot="1" thickTop="1">
      <c r="A73" s="15"/>
      <c r="B73" s="15"/>
      <c r="C73" s="16"/>
      <c r="D73" s="17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5"/>
      <c r="Q73" s="15"/>
      <c r="R73" s="16"/>
      <c r="S73" s="16"/>
      <c r="T73" s="16"/>
      <c r="U73" s="16"/>
      <c r="V73" s="16"/>
      <c r="W73" s="16"/>
      <c r="X73" s="5"/>
    </row>
    <row r="74" spans="1:23" ht="42" customHeight="1" thickTop="1">
      <c r="A74" s="308" t="s">
        <v>186</v>
      </c>
      <c r="B74" s="309"/>
      <c r="C74" s="309"/>
      <c r="D74" s="310"/>
      <c r="E74" s="40"/>
      <c r="F74" s="30">
        <f>SUM(F76:F78)</f>
        <v>0</v>
      </c>
      <c r="G74" s="30">
        <f>SUM(G76:G78)</f>
        <v>0</v>
      </c>
      <c r="H74" s="30">
        <f>SUM(H76:H78)</f>
        <v>0</v>
      </c>
      <c r="I74" s="30">
        <f>SUM(I76:I78)</f>
        <v>0</v>
      </c>
      <c r="J74" s="30">
        <f>SUM(J80:J82)</f>
        <v>0</v>
      </c>
      <c r="K74" s="30">
        <f>SUM(K80:K82)</f>
        <v>0</v>
      </c>
      <c r="L74" s="30"/>
      <c r="M74" s="30">
        <f>SUM(M76:M78,M80:M82)</f>
        <v>0</v>
      </c>
      <c r="N74" s="30"/>
      <c r="O74" s="30"/>
      <c r="P74" s="30"/>
      <c r="Q74" s="30"/>
      <c r="R74" s="20">
        <f>-(E74-(G74+J74+K74+M74))</f>
        <v>0</v>
      </c>
      <c r="S74" s="31">
        <f>-SUM(D76:D78)</f>
        <v>0</v>
      </c>
      <c r="T74" s="30"/>
      <c r="U74" s="105" t="str">
        <f>A75</f>
        <v>ΠΕ04.02</v>
      </c>
      <c r="V74" s="30">
        <f>'Μαθητικό δυναμικό'!D18*2+'Μαθητικό δυναμικό'!D19*2+'Μαθητικό δυναμικό'!J19*2+'Μαθητικό δυναμικό'!J20*2</f>
        <v>0</v>
      </c>
      <c r="W74" s="30">
        <f>E74</f>
        <v>0</v>
      </c>
    </row>
    <row r="75" spans="1:23" ht="24" customHeight="1">
      <c r="A75" s="280" t="s">
        <v>33</v>
      </c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2"/>
      <c r="U75" s="50"/>
      <c r="V75" s="45"/>
      <c r="W75" s="45"/>
    </row>
    <row r="76" spans="1:23" ht="18.75">
      <c r="A76" s="24">
        <v>1</v>
      </c>
      <c r="B76" s="7" t="s">
        <v>33</v>
      </c>
      <c r="C76" s="159"/>
      <c r="D76" s="21">
        <f>Q76+O76+N76+L76+M76-F76</f>
        <v>0</v>
      </c>
      <c r="E76" s="28"/>
      <c r="F76" s="3"/>
      <c r="G76" s="3"/>
      <c r="H76" s="3"/>
      <c r="I76" s="3"/>
      <c r="J76" s="29"/>
      <c r="K76" s="29"/>
      <c r="L76" s="3"/>
      <c r="M76" s="3"/>
      <c r="N76" s="3"/>
      <c r="O76" s="3"/>
      <c r="P76" s="28">
        <f>SUM(G76:H76)</f>
        <v>0</v>
      </c>
      <c r="Q76" s="28">
        <f>SUM(P76+I76)</f>
        <v>0</v>
      </c>
      <c r="R76" s="28"/>
      <c r="S76" s="28"/>
      <c r="T76" s="3"/>
      <c r="U76" s="50"/>
      <c r="V76" s="45"/>
      <c r="W76" s="45"/>
    </row>
    <row r="77" spans="1:23" ht="18.75">
      <c r="A77" s="24">
        <v>2</v>
      </c>
      <c r="B77" s="7" t="s">
        <v>33</v>
      </c>
      <c r="C77" s="159"/>
      <c r="D77" s="21">
        <f>Q77+O77+N77+L77+M77-F77</f>
        <v>0</v>
      </c>
      <c r="E77" s="28"/>
      <c r="F77" s="3"/>
      <c r="G77" s="3"/>
      <c r="H77" s="3"/>
      <c r="I77" s="3"/>
      <c r="J77" s="29"/>
      <c r="K77" s="29"/>
      <c r="L77" s="3"/>
      <c r="M77" s="3"/>
      <c r="N77" s="3"/>
      <c r="O77" s="3"/>
      <c r="P77" s="28">
        <f>SUM(G77:H77)</f>
        <v>0</v>
      </c>
      <c r="Q77" s="28">
        <f>SUM(P77+I77)</f>
        <v>0</v>
      </c>
      <c r="R77" s="28"/>
      <c r="S77" s="28"/>
      <c r="T77" s="3"/>
      <c r="U77" s="50"/>
      <c r="V77" s="45"/>
      <c r="W77" s="45"/>
    </row>
    <row r="78" spans="1:23" ht="18.75">
      <c r="A78" s="24">
        <v>3</v>
      </c>
      <c r="B78" s="7" t="s">
        <v>33</v>
      </c>
      <c r="C78" s="3"/>
      <c r="D78" s="21">
        <f>Q78+O78+N78+L78+M78-F78</f>
        <v>0</v>
      </c>
      <c r="E78" s="28"/>
      <c r="F78" s="3"/>
      <c r="G78" s="3"/>
      <c r="H78" s="3"/>
      <c r="I78" s="3"/>
      <c r="J78" s="29"/>
      <c r="K78" s="29"/>
      <c r="L78" s="3"/>
      <c r="M78" s="3"/>
      <c r="N78" s="3"/>
      <c r="O78" s="3"/>
      <c r="P78" s="28">
        <f>SUM(G78:H78)</f>
        <v>0</v>
      </c>
      <c r="Q78" s="28">
        <f>SUM(P78+I78)</f>
        <v>0</v>
      </c>
      <c r="R78" s="28"/>
      <c r="S78" s="28"/>
      <c r="T78" s="3"/>
      <c r="U78" s="50"/>
      <c r="V78" s="45"/>
      <c r="W78" s="45"/>
    </row>
    <row r="79" spans="1:23" ht="21.75" customHeight="1">
      <c r="A79" s="280" t="s">
        <v>68</v>
      </c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2"/>
      <c r="U79" s="50"/>
      <c r="V79" s="45"/>
      <c r="W79" s="45"/>
    </row>
    <row r="80" spans="1:23" ht="18.75">
      <c r="A80" s="32">
        <v>1</v>
      </c>
      <c r="B80" s="7" t="s">
        <v>59</v>
      </c>
      <c r="C80" s="3"/>
      <c r="D80" s="33"/>
      <c r="E80" s="28"/>
      <c r="F80" s="29"/>
      <c r="G80" s="29"/>
      <c r="H80" s="29"/>
      <c r="I80" s="29"/>
      <c r="J80" s="3"/>
      <c r="K80" s="3"/>
      <c r="L80" s="29"/>
      <c r="M80" s="3"/>
      <c r="N80" s="29"/>
      <c r="O80" s="29"/>
      <c r="P80" s="28">
        <f>SUM(G80:H80)</f>
        <v>0</v>
      </c>
      <c r="Q80" s="28">
        <f>SUM(P80+I80)</f>
        <v>0</v>
      </c>
      <c r="R80" s="28"/>
      <c r="S80" s="28"/>
      <c r="T80" s="3"/>
      <c r="U80" s="50"/>
      <c r="V80" s="45"/>
      <c r="W80" s="45"/>
    </row>
    <row r="81" spans="1:23" ht="18.75">
      <c r="A81" s="24">
        <v>2</v>
      </c>
      <c r="B81" s="7" t="s">
        <v>59</v>
      </c>
      <c r="C81" s="3"/>
      <c r="D81" s="33"/>
      <c r="E81" s="28"/>
      <c r="F81" s="29"/>
      <c r="G81" s="29"/>
      <c r="H81" s="29"/>
      <c r="I81" s="29"/>
      <c r="J81" s="3"/>
      <c r="K81" s="3"/>
      <c r="L81" s="29"/>
      <c r="M81" s="3"/>
      <c r="N81" s="29"/>
      <c r="O81" s="29"/>
      <c r="P81" s="28">
        <f>SUM(G81:H81)</f>
        <v>0</v>
      </c>
      <c r="Q81" s="28">
        <f>SUM(P81+I81)</f>
        <v>0</v>
      </c>
      <c r="R81" s="28"/>
      <c r="S81" s="28"/>
      <c r="T81" s="3"/>
      <c r="U81" s="50"/>
      <c r="V81" s="45"/>
      <c r="W81" s="45"/>
    </row>
    <row r="82" spans="1:24" ht="19.5" thickBot="1">
      <c r="A82" s="24">
        <v>3</v>
      </c>
      <c r="B82" s="7" t="s">
        <v>73</v>
      </c>
      <c r="C82" s="3"/>
      <c r="D82" s="33"/>
      <c r="E82" s="28"/>
      <c r="F82" s="29"/>
      <c r="G82" s="29"/>
      <c r="H82" s="29"/>
      <c r="I82" s="29"/>
      <c r="J82" s="3"/>
      <c r="K82" s="3"/>
      <c r="L82" s="29"/>
      <c r="M82" s="3"/>
      <c r="N82" s="29"/>
      <c r="O82" s="29"/>
      <c r="P82" s="28">
        <f>SUM(G82:H82)</f>
        <v>0</v>
      </c>
      <c r="Q82" s="28">
        <f>SUM(P82+I82)</f>
        <v>0</v>
      </c>
      <c r="R82" s="28"/>
      <c r="S82" s="28"/>
      <c r="T82" s="3"/>
      <c r="U82" s="50"/>
      <c r="V82" s="45"/>
      <c r="W82" s="45"/>
      <c r="X82" s="18"/>
    </row>
    <row r="83" spans="1:24" s="18" customFormat="1" ht="9" customHeight="1" thickBot="1" thickTop="1">
      <c r="A83" s="15"/>
      <c r="B83" s="15"/>
      <c r="C83" s="16"/>
      <c r="D83" s="17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5"/>
      <c r="Q83" s="15"/>
      <c r="R83" s="16"/>
      <c r="S83" s="16"/>
      <c r="T83" s="16"/>
      <c r="U83" s="16"/>
      <c r="V83" s="16"/>
      <c r="W83" s="16"/>
      <c r="X83" s="5"/>
    </row>
    <row r="84" spans="1:23" ht="42" customHeight="1" thickTop="1">
      <c r="A84" s="308" t="s">
        <v>187</v>
      </c>
      <c r="B84" s="309"/>
      <c r="C84" s="309"/>
      <c r="D84" s="310"/>
      <c r="E84" s="157"/>
      <c r="F84" s="158">
        <f>SUM(F86:F88)</f>
        <v>0</v>
      </c>
      <c r="G84" s="158">
        <f>SUM(G86:G88)</f>
        <v>0</v>
      </c>
      <c r="H84" s="158">
        <f>SUM(H86:H88)</f>
        <v>0</v>
      </c>
      <c r="I84" s="158">
        <f>SUM(I86:I88)</f>
        <v>0</v>
      </c>
      <c r="J84" s="158">
        <f>SUM(J90:J92)</f>
        <v>0</v>
      </c>
      <c r="K84" s="158">
        <f>SUM(K90:K92)</f>
        <v>0</v>
      </c>
      <c r="L84" s="158"/>
      <c r="M84" s="30">
        <f>SUM(M86:M88,M90:M92)</f>
        <v>0</v>
      </c>
      <c r="N84" s="158"/>
      <c r="O84" s="158"/>
      <c r="P84" s="158"/>
      <c r="Q84" s="158"/>
      <c r="R84" s="20">
        <f>-(E84-(G84+J84+K84+M84))</f>
        <v>0</v>
      </c>
      <c r="S84" s="31">
        <f>-SUM(D86:D88)</f>
        <v>0</v>
      </c>
      <c r="T84" s="30"/>
      <c r="U84" s="105" t="str">
        <f>A85</f>
        <v>ΠΕ04.04</v>
      </c>
      <c r="V84" s="30">
        <f>'Μαθητικό δυναμικό'!D18+'Μαθητικό δυναμικό'!D19+'Μαθητικό δυναμικό'!D20+'Μαθητικό δυναμικό'!J20*2</f>
        <v>0</v>
      </c>
      <c r="W84" s="30">
        <f>E84</f>
        <v>0</v>
      </c>
    </row>
    <row r="85" spans="1:23" ht="23.25" customHeight="1">
      <c r="A85" s="280" t="s">
        <v>41</v>
      </c>
      <c r="B85" s="281"/>
      <c r="C85" s="281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2"/>
      <c r="U85" s="50"/>
      <c r="V85" s="45"/>
      <c r="W85" s="45"/>
    </row>
    <row r="86" spans="1:23" ht="18.75">
      <c r="A86" s="24">
        <v>1</v>
      </c>
      <c r="B86" s="7" t="s">
        <v>41</v>
      </c>
      <c r="C86" s="3"/>
      <c r="D86" s="21">
        <f>Q86+O86+N86+L86+M86-F86</f>
        <v>0</v>
      </c>
      <c r="E86" s="28"/>
      <c r="F86" s="3"/>
      <c r="G86" s="3"/>
      <c r="H86" s="3"/>
      <c r="I86" s="3"/>
      <c r="J86" s="29"/>
      <c r="K86" s="29"/>
      <c r="L86" s="3"/>
      <c r="M86" s="3"/>
      <c r="N86" s="3"/>
      <c r="O86" s="3"/>
      <c r="P86" s="28">
        <f>SUM(G86:H86)</f>
        <v>0</v>
      </c>
      <c r="Q86" s="28">
        <f>SUM(P86+I86)</f>
        <v>0</v>
      </c>
      <c r="R86" s="28"/>
      <c r="S86" s="28"/>
      <c r="T86" s="3"/>
      <c r="U86" s="50"/>
      <c r="V86" s="45"/>
      <c r="W86" s="45"/>
    </row>
    <row r="87" spans="1:23" ht="18.75">
      <c r="A87" s="24">
        <v>2</v>
      </c>
      <c r="B87" s="7" t="s">
        <v>41</v>
      </c>
      <c r="C87" s="3"/>
      <c r="D87" s="21">
        <f>Q87+O87+N87+L87+M87-F87</f>
        <v>0</v>
      </c>
      <c r="E87" s="28"/>
      <c r="F87" s="3"/>
      <c r="G87" s="3"/>
      <c r="H87" s="3"/>
      <c r="I87" s="3"/>
      <c r="J87" s="29"/>
      <c r="K87" s="29"/>
      <c r="L87" s="3"/>
      <c r="M87" s="3"/>
      <c r="N87" s="3"/>
      <c r="O87" s="3"/>
      <c r="P87" s="28">
        <f>SUM(G87:H87)</f>
        <v>0</v>
      </c>
      <c r="Q87" s="28">
        <f>SUM(P87+I87)</f>
        <v>0</v>
      </c>
      <c r="R87" s="28"/>
      <c r="S87" s="28"/>
      <c r="T87" s="3"/>
      <c r="U87" s="50"/>
      <c r="V87" s="45"/>
      <c r="W87" s="45"/>
    </row>
    <row r="88" spans="1:23" ht="18.75">
      <c r="A88" s="24">
        <v>3</v>
      </c>
      <c r="B88" s="7" t="s">
        <v>41</v>
      </c>
      <c r="C88" s="3"/>
      <c r="D88" s="21">
        <f>Q88+O88+N88+L88+M88-F88</f>
        <v>0</v>
      </c>
      <c r="E88" s="28"/>
      <c r="F88" s="3"/>
      <c r="G88" s="3"/>
      <c r="H88" s="3"/>
      <c r="I88" s="3"/>
      <c r="J88" s="29"/>
      <c r="K88" s="29"/>
      <c r="L88" s="3"/>
      <c r="M88" s="3"/>
      <c r="N88" s="3"/>
      <c r="O88" s="3"/>
      <c r="P88" s="28">
        <f>SUM(G88:H88)</f>
        <v>0</v>
      </c>
      <c r="Q88" s="28">
        <f>SUM(P88+I88)</f>
        <v>0</v>
      </c>
      <c r="R88" s="28"/>
      <c r="S88" s="28"/>
      <c r="T88" s="3"/>
      <c r="U88" s="50"/>
      <c r="V88" s="45"/>
      <c r="W88" s="45"/>
    </row>
    <row r="89" spans="1:23" ht="22.5" customHeight="1">
      <c r="A89" s="280" t="s">
        <v>69</v>
      </c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2"/>
      <c r="U89" s="50"/>
      <c r="V89" s="45"/>
      <c r="W89" s="45"/>
    </row>
    <row r="90" spans="1:23" ht="18.75">
      <c r="A90" s="32">
        <v>1</v>
      </c>
      <c r="B90" s="7" t="s">
        <v>33</v>
      </c>
      <c r="C90" s="159"/>
      <c r="D90" s="33"/>
      <c r="E90" s="28"/>
      <c r="F90" s="29"/>
      <c r="G90" s="29"/>
      <c r="H90" s="29"/>
      <c r="I90" s="29"/>
      <c r="J90" s="3"/>
      <c r="K90" s="3"/>
      <c r="L90" s="29"/>
      <c r="M90" s="3"/>
      <c r="N90" s="29"/>
      <c r="O90" s="29"/>
      <c r="P90" s="28">
        <f>SUM(G90:H90)</f>
        <v>0</v>
      </c>
      <c r="Q90" s="28">
        <f>SUM(P90+I90)</f>
        <v>0</v>
      </c>
      <c r="R90" s="28"/>
      <c r="S90" s="28"/>
      <c r="T90" s="3"/>
      <c r="U90" s="50"/>
      <c r="V90" s="45"/>
      <c r="W90" s="45"/>
    </row>
    <row r="91" spans="1:23" ht="18.75">
      <c r="A91" s="24">
        <v>2</v>
      </c>
      <c r="B91" s="7" t="s">
        <v>59</v>
      </c>
      <c r="C91" s="3"/>
      <c r="D91" s="33"/>
      <c r="E91" s="28"/>
      <c r="F91" s="29"/>
      <c r="G91" s="29"/>
      <c r="H91" s="29"/>
      <c r="I91" s="29"/>
      <c r="J91" s="3"/>
      <c r="K91" s="3"/>
      <c r="L91" s="29"/>
      <c r="M91" s="3"/>
      <c r="N91" s="29"/>
      <c r="O91" s="29"/>
      <c r="P91" s="28">
        <f>SUM(G91:H91)</f>
        <v>0</v>
      </c>
      <c r="Q91" s="28">
        <f>SUM(P91+I91)</f>
        <v>0</v>
      </c>
      <c r="R91" s="28"/>
      <c r="S91" s="28"/>
      <c r="T91" s="3"/>
      <c r="U91" s="50"/>
      <c r="V91" s="45"/>
      <c r="W91" s="45"/>
    </row>
    <row r="92" spans="1:24" ht="19.5" thickBot="1">
      <c r="A92" s="24">
        <v>3</v>
      </c>
      <c r="B92" s="7" t="s">
        <v>73</v>
      </c>
      <c r="C92" s="3"/>
      <c r="D92" s="33"/>
      <c r="E92" s="28"/>
      <c r="F92" s="29"/>
      <c r="G92" s="29"/>
      <c r="H92" s="29"/>
      <c r="I92" s="29"/>
      <c r="J92" s="3"/>
      <c r="K92" s="3"/>
      <c r="L92" s="29"/>
      <c r="M92" s="3"/>
      <c r="N92" s="29"/>
      <c r="O92" s="29"/>
      <c r="P92" s="28">
        <f>SUM(G92:H92)</f>
        <v>0</v>
      </c>
      <c r="Q92" s="28">
        <f>SUM(P92+I92)</f>
        <v>0</v>
      </c>
      <c r="R92" s="28"/>
      <c r="S92" s="28"/>
      <c r="T92" s="3"/>
      <c r="U92" s="50"/>
      <c r="V92" s="45"/>
      <c r="W92" s="45"/>
      <c r="X92" s="18"/>
    </row>
    <row r="93" spans="1:24" s="18" customFormat="1" ht="9" customHeight="1" thickBot="1" thickTop="1">
      <c r="A93" s="15"/>
      <c r="B93" s="15"/>
      <c r="C93" s="16"/>
      <c r="D93" s="17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5"/>
      <c r="Q93" s="15"/>
      <c r="R93" s="16"/>
      <c r="S93" s="16"/>
      <c r="T93" s="16"/>
      <c r="U93" s="16"/>
      <c r="V93" s="16"/>
      <c r="W93" s="16"/>
      <c r="X93" s="5"/>
    </row>
    <row r="94" spans="1:23" ht="42" customHeight="1" thickTop="1">
      <c r="A94" s="277" t="s">
        <v>60</v>
      </c>
      <c r="B94" s="278"/>
      <c r="C94" s="278"/>
      <c r="D94" s="279"/>
      <c r="E94" s="40"/>
      <c r="F94" s="30">
        <f>SUM(F96:F97)</f>
        <v>0</v>
      </c>
      <c r="G94" s="30">
        <f>SUM(G96:G97)</f>
        <v>0</v>
      </c>
      <c r="H94" s="30">
        <f>SUM(H96:H97)</f>
        <v>0</v>
      </c>
      <c r="I94" s="30">
        <f>SUM(I96:I97)</f>
        <v>0</v>
      </c>
      <c r="J94" s="30">
        <f>SUM(J99:J100)</f>
        <v>0</v>
      </c>
      <c r="K94" s="30">
        <f>SUM(K99:K100)</f>
        <v>0</v>
      </c>
      <c r="L94" s="30"/>
      <c r="M94" s="30">
        <f>SUM(M96:M97,M99:M100)</f>
        <v>0</v>
      </c>
      <c r="N94" s="30"/>
      <c r="O94" s="30"/>
      <c r="P94" s="30"/>
      <c r="Q94" s="30"/>
      <c r="R94" s="20">
        <f>-(E94-(G94+J94+K94+M94))</f>
        <v>0</v>
      </c>
      <c r="S94" s="31">
        <f>-SUM(D96:D97)</f>
        <v>0</v>
      </c>
      <c r="T94" s="30"/>
      <c r="U94" s="105" t="str">
        <f>A95</f>
        <v>ΠΕ04.05 </v>
      </c>
      <c r="V94" s="106"/>
      <c r="W94" s="30">
        <f>E94</f>
        <v>0</v>
      </c>
    </row>
    <row r="95" spans="1:23" ht="18.75">
      <c r="A95" s="280" t="s">
        <v>75</v>
      </c>
      <c r="B95" s="281"/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2"/>
      <c r="U95" s="50"/>
      <c r="V95" s="45"/>
      <c r="W95" s="45"/>
    </row>
    <row r="96" spans="1:23" ht="18.75">
      <c r="A96" s="24">
        <v>1</v>
      </c>
      <c r="B96" s="7" t="s">
        <v>32</v>
      </c>
      <c r="C96" s="3"/>
      <c r="D96" s="21">
        <f>Q96+O96+N96+L96+M96-F96</f>
        <v>0</v>
      </c>
      <c r="E96" s="28"/>
      <c r="F96" s="3"/>
      <c r="G96" s="3"/>
      <c r="H96" s="3"/>
      <c r="I96" s="3"/>
      <c r="J96" s="29"/>
      <c r="K96" s="29"/>
      <c r="L96" s="3"/>
      <c r="M96" s="3"/>
      <c r="N96" s="3"/>
      <c r="O96" s="3"/>
      <c r="P96" s="28">
        <f>SUM(G96:H96)</f>
        <v>0</v>
      </c>
      <c r="Q96" s="28">
        <f>SUM(P96+I96)</f>
        <v>0</v>
      </c>
      <c r="R96" s="28"/>
      <c r="S96" s="28"/>
      <c r="T96" s="40"/>
      <c r="U96" s="50"/>
      <c r="V96" s="45"/>
      <c r="W96" s="45"/>
    </row>
    <row r="97" spans="1:23" ht="18.75">
      <c r="A97" s="24">
        <v>2</v>
      </c>
      <c r="B97" s="7" t="s">
        <v>32</v>
      </c>
      <c r="C97" s="3"/>
      <c r="D97" s="21">
        <f>Q97+O97+N97+L97+M97-F97</f>
        <v>0</v>
      </c>
      <c r="E97" s="28"/>
      <c r="F97" s="3"/>
      <c r="G97" s="3"/>
      <c r="H97" s="3"/>
      <c r="I97" s="3"/>
      <c r="J97" s="29"/>
      <c r="K97" s="29"/>
      <c r="L97" s="3"/>
      <c r="M97" s="3"/>
      <c r="N97" s="3"/>
      <c r="O97" s="3"/>
      <c r="P97" s="28">
        <f>SUM(G97:H97)</f>
        <v>0</v>
      </c>
      <c r="Q97" s="28">
        <f>SUM(P97+I97)</f>
        <v>0</v>
      </c>
      <c r="R97" s="28"/>
      <c r="S97" s="28"/>
      <c r="T97" s="40"/>
      <c r="U97" s="50"/>
      <c r="V97" s="45"/>
      <c r="W97" s="45"/>
    </row>
    <row r="98" spans="1:23" ht="18.75">
      <c r="A98" s="280" t="s">
        <v>70</v>
      </c>
      <c r="B98" s="281"/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2"/>
      <c r="U98" s="50"/>
      <c r="V98" s="45"/>
      <c r="W98" s="45"/>
    </row>
    <row r="99" spans="1:23" ht="18.75">
      <c r="A99" s="32">
        <v>1</v>
      </c>
      <c r="B99" s="7" t="s">
        <v>59</v>
      </c>
      <c r="C99" s="3"/>
      <c r="D99" s="33"/>
      <c r="E99" s="28"/>
      <c r="F99" s="29"/>
      <c r="G99" s="29"/>
      <c r="H99" s="29"/>
      <c r="I99" s="29"/>
      <c r="J99" s="3"/>
      <c r="K99" s="3"/>
      <c r="L99" s="29"/>
      <c r="M99" s="3"/>
      <c r="N99" s="29"/>
      <c r="O99" s="29"/>
      <c r="P99" s="28">
        <f>SUM(G99:H99)</f>
        <v>0</v>
      </c>
      <c r="Q99" s="28">
        <f>SUM(P99+I99)</f>
        <v>0</v>
      </c>
      <c r="R99" s="28"/>
      <c r="S99" s="28"/>
      <c r="T99" s="40"/>
      <c r="U99" s="50"/>
      <c r="V99" s="45"/>
      <c r="W99" s="45"/>
    </row>
    <row r="100" spans="1:24" ht="19.5" thickBot="1">
      <c r="A100" s="24">
        <v>2</v>
      </c>
      <c r="B100" s="7" t="s">
        <v>73</v>
      </c>
      <c r="C100" s="3"/>
      <c r="D100" s="33"/>
      <c r="E100" s="28"/>
      <c r="F100" s="29"/>
      <c r="G100" s="29"/>
      <c r="H100" s="29"/>
      <c r="I100" s="29"/>
      <c r="J100" s="3"/>
      <c r="K100" s="3"/>
      <c r="L100" s="29"/>
      <c r="M100" s="3"/>
      <c r="N100" s="29"/>
      <c r="O100" s="29"/>
      <c r="P100" s="28">
        <f>SUM(G100:H100)</f>
        <v>0</v>
      </c>
      <c r="Q100" s="28">
        <f>SUM(P100+I100)</f>
        <v>0</v>
      </c>
      <c r="R100" s="28"/>
      <c r="S100" s="28"/>
      <c r="T100" s="40"/>
      <c r="U100" s="50"/>
      <c r="V100" s="45"/>
      <c r="W100" s="45"/>
      <c r="X100" s="18"/>
    </row>
    <row r="101" spans="1:24" s="18" customFormat="1" ht="9" customHeight="1" thickBot="1" thickTop="1">
      <c r="A101" s="15"/>
      <c r="B101" s="15"/>
      <c r="C101" s="16"/>
      <c r="D101" s="17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5"/>
      <c r="Q101" s="15"/>
      <c r="R101" s="16"/>
      <c r="S101" s="16"/>
      <c r="T101" s="16"/>
      <c r="U101" s="16"/>
      <c r="V101" s="16"/>
      <c r="W101" s="16"/>
      <c r="X101" s="5"/>
    </row>
    <row r="102" spans="1:23" ht="42" customHeight="1" thickTop="1">
      <c r="A102" s="277" t="s">
        <v>61</v>
      </c>
      <c r="B102" s="278"/>
      <c r="C102" s="278"/>
      <c r="D102" s="279"/>
      <c r="E102" s="40"/>
      <c r="F102" s="30">
        <f>SUM(F104:F107)</f>
        <v>0</v>
      </c>
      <c r="G102" s="30">
        <f>SUM(G104:G107)</f>
        <v>0</v>
      </c>
      <c r="H102" s="30">
        <f>SUM(H104:H107)</f>
        <v>0</v>
      </c>
      <c r="I102" s="30">
        <f>SUM(I104:I107)</f>
        <v>0</v>
      </c>
      <c r="J102" s="30">
        <f>SUM(J109:J110)</f>
        <v>0</v>
      </c>
      <c r="K102" s="30">
        <f>SUM(K109:K110)</f>
        <v>0</v>
      </c>
      <c r="L102" s="30"/>
      <c r="M102" s="30">
        <f>SUM(M104:M107,M109:M110)</f>
        <v>0</v>
      </c>
      <c r="N102" s="30"/>
      <c r="O102" s="30"/>
      <c r="P102" s="30"/>
      <c r="Q102" s="30"/>
      <c r="R102" s="20">
        <f>-(E102-(G102+J102+K102+M102))</f>
        <v>0</v>
      </c>
      <c r="S102" s="31">
        <f>-SUM(D104:D107)</f>
        <v>0</v>
      </c>
      <c r="T102" s="30"/>
      <c r="U102" s="105" t="str">
        <f>A103</f>
        <v>ΠΕ05</v>
      </c>
      <c r="V102" s="30">
        <f>'Μαθητικό δυναμικό'!F26*3+'Μαθητικό δυναμικό'!F27*2+'Μαθητικό δυναμικό'!F28*2+'Μαθητικό δυναμικό'!O35*2+'Μαθητικό δυναμικό'!O47*2</f>
        <v>0</v>
      </c>
      <c r="W102" s="30">
        <f>E102</f>
        <v>0</v>
      </c>
    </row>
    <row r="103" spans="1:23" ht="22.5" customHeight="1">
      <c r="A103" s="280" t="s">
        <v>35</v>
      </c>
      <c r="B103" s="281"/>
      <c r="C103" s="281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2"/>
      <c r="U103" s="50"/>
      <c r="V103" s="45"/>
      <c r="W103" s="45"/>
    </row>
    <row r="104" spans="1:23" ht="18.75">
      <c r="A104" s="24">
        <v>1</v>
      </c>
      <c r="B104" s="7" t="s">
        <v>35</v>
      </c>
      <c r="C104" s="3"/>
      <c r="D104" s="21">
        <f>Q104+O104+N104+L104+M104-F104</f>
        <v>0</v>
      </c>
      <c r="E104" s="28"/>
      <c r="F104" s="3"/>
      <c r="G104" s="3"/>
      <c r="H104" s="3"/>
      <c r="I104" s="3"/>
      <c r="J104" s="29"/>
      <c r="K104" s="29"/>
      <c r="L104" s="3"/>
      <c r="M104" s="3"/>
      <c r="N104" s="3"/>
      <c r="O104" s="3"/>
      <c r="P104" s="28">
        <f>SUM(G104:H104)</f>
        <v>0</v>
      </c>
      <c r="Q104" s="28">
        <f>SUM(P104+I104)</f>
        <v>0</v>
      </c>
      <c r="R104" s="28"/>
      <c r="S104" s="28"/>
      <c r="T104" s="3"/>
      <c r="U104" s="50"/>
      <c r="V104" s="45"/>
      <c r="W104" s="45"/>
    </row>
    <row r="105" spans="1:23" ht="18.75">
      <c r="A105" s="24">
        <v>2</v>
      </c>
      <c r="B105" s="7" t="s">
        <v>35</v>
      </c>
      <c r="C105" s="3"/>
      <c r="D105" s="21">
        <f>Q105+O105+N105+L105+M105-F105</f>
        <v>0</v>
      </c>
      <c r="E105" s="28"/>
      <c r="F105" s="3"/>
      <c r="G105" s="3"/>
      <c r="H105" s="3"/>
      <c r="I105" s="3"/>
      <c r="J105" s="29"/>
      <c r="K105" s="29"/>
      <c r="L105" s="3"/>
      <c r="M105" s="3"/>
      <c r="N105" s="3"/>
      <c r="O105" s="3"/>
      <c r="P105" s="28">
        <f>SUM(G105:H105)</f>
        <v>0</v>
      </c>
      <c r="Q105" s="28">
        <f>SUM(P105+I105)</f>
        <v>0</v>
      </c>
      <c r="R105" s="28"/>
      <c r="S105" s="28"/>
      <c r="T105" s="3"/>
      <c r="U105" s="50"/>
      <c r="V105" s="45"/>
      <c r="W105" s="45"/>
    </row>
    <row r="106" spans="1:23" ht="18.75">
      <c r="A106" s="24">
        <v>3</v>
      </c>
      <c r="B106" s="7" t="s">
        <v>35</v>
      </c>
      <c r="C106" s="3"/>
      <c r="D106" s="21">
        <f>Q106+O106+N106+L106+M106-F106</f>
        <v>0</v>
      </c>
      <c r="E106" s="28"/>
      <c r="F106" s="3"/>
      <c r="G106" s="3"/>
      <c r="H106" s="3"/>
      <c r="I106" s="3"/>
      <c r="J106" s="29"/>
      <c r="K106" s="29"/>
      <c r="L106" s="3"/>
      <c r="M106" s="3"/>
      <c r="N106" s="3"/>
      <c r="O106" s="3"/>
      <c r="P106" s="28">
        <f>SUM(G106:H106)</f>
        <v>0</v>
      </c>
      <c r="Q106" s="28">
        <f>SUM(P106+I106)</f>
        <v>0</v>
      </c>
      <c r="R106" s="28"/>
      <c r="S106" s="28"/>
      <c r="T106" s="3"/>
      <c r="U106" s="50"/>
      <c r="V106" s="45"/>
      <c r="W106" s="45"/>
    </row>
    <row r="107" spans="1:23" ht="18.75">
      <c r="A107" s="24">
        <v>4</v>
      </c>
      <c r="B107" s="7" t="s">
        <v>35</v>
      </c>
      <c r="C107" s="3"/>
      <c r="D107" s="21">
        <f>Q107+O107+N107+L107+M107-F107</f>
        <v>0</v>
      </c>
      <c r="E107" s="28"/>
      <c r="F107" s="3"/>
      <c r="G107" s="3"/>
      <c r="H107" s="3"/>
      <c r="I107" s="3"/>
      <c r="J107" s="29"/>
      <c r="K107" s="29"/>
      <c r="L107" s="22"/>
      <c r="M107" s="22"/>
      <c r="N107" s="22"/>
      <c r="O107" s="22"/>
      <c r="P107" s="28">
        <f>SUM(G107:H107)</f>
        <v>0</v>
      </c>
      <c r="Q107" s="28">
        <f>SUM(P107+I107)</f>
        <v>0</v>
      </c>
      <c r="R107" s="28"/>
      <c r="S107" s="28"/>
      <c r="T107" s="22"/>
      <c r="U107" s="50"/>
      <c r="V107" s="45"/>
      <c r="W107" s="45"/>
    </row>
    <row r="108" spans="1:23" ht="20.25" customHeight="1">
      <c r="A108" s="280" t="s">
        <v>71</v>
      </c>
      <c r="B108" s="281"/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2"/>
      <c r="U108" s="50"/>
      <c r="V108" s="45"/>
      <c r="W108" s="45"/>
    </row>
    <row r="109" spans="1:23" ht="18.75">
      <c r="A109" s="32">
        <v>1</v>
      </c>
      <c r="B109" s="7" t="s">
        <v>73</v>
      </c>
      <c r="C109" s="3"/>
      <c r="D109" s="33"/>
      <c r="E109" s="28"/>
      <c r="F109" s="29"/>
      <c r="G109" s="29"/>
      <c r="H109" s="29"/>
      <c r="I109" s="29"/>
      <c r="J109" s="3"/>
      <c r="K109" s="3"/>
      <c r="L109" s="29"/>
      <c r="M109" s="3"/>
      <c r="N109" s="29"/>
      <c r="O109" s="29"/>
      <c r="P109" s="28">
        <f>SUM(G109:H109)</f>
        <v>0</v>
      </c>
      <c r="Q109" s="28">
        <f>SUM(P109+I109)</f>
        <v>0</v>
      </c>
      <c r="R109" s="28"/>
      <c r="S109" s="28"/>
      <c r="T109" s="3"/>
      <c r="U109" s="50"/>
      <c r="V109" s="45"/>
      <c r="W109" s="45"/>
    </row>
    <row r="110" spans="1:24" ht="19.5" thickBot="1">
      <c r="A110" s="32">
        <v>2</v>
      </c>
      <c r="B110" s="7" t="s">
        <v>74</v>
      </c>
      <c r="C110" s="3"/>
      <c r="D110" s="33"/>
      <c r="E110" s="28"/>
      <c r="F110" s="29"/>
      <c r="G110" s="29"/>
      <c r="H110" s="29"/>
      <c r="I110" s="29"/>
      <c r="J110" s="3"/>
      <c r="K110" s="3"/>
      <c r="L110" s="29"/>
      <c r="M110" s="3"/>
      <c r="N110" s="29"/>
      <c r="O110" s="29"/>
      <c r="P110" s="28">
        <f>SUM(G110:H110)</f>
        <v>0</v>
      </c>
      <c r="Q110" s="28">
        <f>SUM(P110+I110)</f>
        <v>0</v>
      </c>
      <c r="R110" s="28"/>
      <c r="S110" s="28"/>
      <c r="T110" s="3"/>
      <c r="U110" s="50"/>
      <c r="V110" s="45"/>
      <c r="W110" s="45"/>
      <c r="X110" s="18"/>
    </row>
    <row r="111" spans="1:24" s="18" customFormat="1" ht="9" customHeight="1" thickBot="1" thickTop="1">
      <c r="A111" s="15"/>
      <c r="B111" s="15"/>
      <c r="C111" s="16"/>
      <c r="D111" s="17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5"/>
      <c r="Q111" s="15"/>
      <c r="R111" s="16"/>
      <c r="S111" s="16"/>
      <c r="T111" s="16"/>
      <c r="U111" s="16"/>
      <c r="V111" s="16"/>
      <c r="W111" s="16"/>
      <c r="X111" s="5"/>
    </row>
    <row r="112" spans="1:23" ht="42" customHeight="1" thickTop="1">
      <c r="A112" s="277" t="s">
        <v>62</v>
      </c>
      <c r="B112" s="278"/>
      <c r="C112" s="278"/>
      <c r="D112" s="279"/>
      <c r="E112" s="40"/>
      <c r="F112" s="30">
        <f>SUM(F114:F117)</f>
        <v>0</v>
      </c>
      <c r="G112" s="30">
        <f>SUM(G114:G117)</f>
        <v>0</v>
      </c>
      <c r="H112" s="30">
        <f>SUM(H114:H117)</f>
        <v>0</v>
      </c>
      <c r="I112" s="30">
        <f>SUM(I114:I117)</f>
        <v>0</v>
      </c>
      <c r="J112" s="30">
        <f>SUM(J119:J120)</f>
        <v>0</v>
      </c>
      <c r="K112" s="30">
        <f>SUM(K119:K120)</f>
        <v>0</v>
      </c>
      <c r="L112" s="30"/>
      <c r="M112" s="30">
        <f>SUM(M114:M117,M119:M120)</f>
        <v>0</v>
      </c>
      <c r="N112" s="30"/>
      <c r="O112" s="30"/>
      <c r="P112" s="30"/>
      <c r="Q112" s="30"/>
      <c r="R112" s="20">
        <f>-(E112-(G112+J112+K112+M112))</f>
        <v>0</v>
      </c>
      <c r="S112" s="31">
        <f>-SUM(D114:D117)</f>
        <v>0</v>
      </c>
      <c r="T112" s="30"/>
      <c r="U112" s="105" t="str">
        <f>A113</f>
        <v>ΠΕ06 </v>
      </c>
      <c r="V112" s="30">
        <f>'Μαθητικό δυναμικό'!D26*3+'Μαθητικό δυναμικό'!D27*2+'Μαθητικό δυναμικό'!D28*2+'Μαθητικό δυναμικό'!O34*2+'Μαθητικό δυναμικό'!O46*2</f>
        <v>0</v>
      </c>
      <c r="W112" s="30">
        <f>E112</f>
        <v>0</v>
      </c>
    </row>
    <row r="113" spans="1:23" ht="22.5" customHeight="1">
      <c r="A113" s="280" t="s">
        <v>76</v>
      </c>
      <c r="B113" s="281"/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2"/>
      <c r="U113" s="50"/>
      <c r="V113" s="45"/>
      <c r="W113" s="45"/>
    </row>
    <row r="114" spans="1:23" ht="18.75">
      <c r="A114" s="24">
        <v>1</v>
      </c>
      <c r="B114" s="7" t="s">
        <v>36</v>
      </c>
      <c r="C114" s="159"/>
      <c r="D114" s="21">
        <f>Q114+O114+N114+L114+M114-F114</f>
        <v>0</v>
      </c>
      <c r="E114" s="28"/>
      <c r="F114" s="3"/>
      <c r="G114" s="3"/>
      <c r="H114" s="3"/>
      <c r="I114" s="3"/>
      <c r="J114" s="29"/>
      <c r="K114" s="29"/>
      <c r="L114" s="3"/>
      <c r="M114" s="3"/>
      <c r="N114" s="3"/>
      <c r="O114" s="3"/>
      <c r="P114" s="28">
        <f>SUM(G114:H114)</f>
        <v>0</v>
      </c>
      <c r="Q114" s="28">
        <f>SUM(P114+I114)</f>
        <v>0</v>
      </c>
      <c r="R114" s="28"/>
      <c r="S114" s="28"/>
      <c r="T114" s="3"/>
      <c r="U114" s="50"/>
      <c r="V114" s="45"/>
      <c r="W114" s="45"/>
    </row>
    <row r="115" spans="1:23" ht="18.75">
      <c r="A115" s="24">
        <v>2</v>
      </c>
      <c r="B115" s="7" t="s">
        <v>36</v>
      </c>
      <c r="C115" s="159"/>
      <c r="D115" s="21">
        <f>Q115+O115+N115+L115+M115-F115</f>
        <v>0</v>
      </c>
      <c r="E115" s="28"/>
      <c r="F115" s="3"/>
      <c r="G115" s="3"/>
      <c r="H115" s="3"/>
      <c r="I115" s="3"/>
      <c r="J115" s="29"/>
      <c r="K115" s="29"/>
      <c r="L115" s="3"/>
      <c r="M115" s="3"/>
      <c r="N115" s="3"/>
      <c r="O115" s="3"/>
      <c r="P115" s="28">
        <f>SUM(G115:H115)</f>
        <v>0</v>
      </c>
      <c r="Q115" s="28">
        <f>SUM(P115+I115)</f>
        <v>0</v>
      </c>
      <c r="R115" s="28"/>
      <c r="S115" s="28"/>
      <c r="T115" s="3"/>
      <c r="U115" s="50"/>
      <c r="V115" s="45"/>
      <c r="W115" s="45"/>
    </row>
    <row r="116" spans="1:23" ht="18.75">
      <c r="A116" s="24">
        <v>3</v>
      </c>
      <c r="B116" s="7" t="s">
        <v>36</v>
      </c>
      <c r="C116" s="3"/>
      <c r="D116" s="21">
        <f>Q116+O116+N116+L116+M116-F116</f>
        <v>0</v>
      </c>
      <c r="E116" s="28"/>
      <c r="F116" s="3"/>
      <c r="G116" s="3"/>
      <c r="H116" s="3"/>
      <c r="I116" s="3"/>
      <c r="J116" s="29"/>
      <c r="K116" s="29"/>
      <c r="L116" s="3"/>
      <c r="M116" s="3"/>
      <c r="N116" s="3"/>
      <c r="O116" s="3"/>
      <c r="P116" s="28">
        <f>SUM(G116:H116)</f>
        <v>0</v>
      </c>
      <c r="Q116" s="28">
        <f>SUM(P116+I116)</f>
        <v>0</v>
      </c>
      <c r="R116" s="28"/>
      <c r="S116" s="28"/>
      <c r="T116" s="3"/>
      <c r="U116" s="50"/>
      <c r="V116" s="45"/>
      <c r="W116" s="45"/>
    </row>
    <row r="117" spans="1:23" ht="18.75">
      <c r="A117" s="24">
        <v>4</v>
      </c>
      <c r="B117" s="7" t="s">
        <v>36</v>
      </c>
      <c r="C117" s="3"/>
      <c r="D117" s="21">
        <f>Q117+O117+N117+L117+M117-F117</f>
        <v>0</v>
      </c>
      <c r="E117" s="28"/>
      <c r="F117" s="3"/>
      <c r="G117" s="3"/>
      <c r="H117" s="3"/>
      <c r="I117" s="3"/>
      <c r="J117" s="29"/>
      <c r="K117" s="29"/>
      <c r="L117" s="3"/>
      <c r="M117" s="3"/>
      <c r="N117" s="3"/>
      <c r="O117" s="3"/>
      <c r="P117" s="28">
        <f>SUM(G117:H117)</f>
        <v>0</v>
      </c>
      <c r="Q117" s="28">
        <f>SUM(P117+I117)</f>
        <v>0</v>
      </c>
      <c r="R117" s="28"/>
      <c r="S117" s="28"/>
      <c r="T117" s="3"/>
      <c r="U117" s="50"/>
      <c r="V117" s="45"/>
      <c r="W117" s="45"/>
    </row>
    <row r="118" spans="1:23" ht="24" customHeight="1">
      <c r="A118" s="280" t="s">
        <v>72</v>
      </c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2"/>
      <c r="U118" s="50"/>
      <c r="V118" s="45"/>
      <c r="W118" s="45"/>
    </row>
    <row r="119" spans="1:24" ht="18.75">
      <c r="A119" s="32">
        <v>1</v>
      </c>
      <c r="B119" s="7" t="s">
        <v>73</v>
      </c>
      <c r="C119" s="3"/>
      <c r="D119" s="33"/>
      <c r="E119" s="28"/>
      <c r="F119" s="29"/>
      <c r="G119" s="29"/>
      <c r="H119" s="29"/>
      <c r="I119" s="29"/>
      <c r="J119" s="3"/>
      <c r="K119" s="3"/>
      <c r="L119" s="29"/>
      <c r="M119" s="3"/>
      <c r="N119" s="29"/>
      <c r="O119" s="29"/>
      <c r="P119" s="28">
        <f>SUM(G119:H119)</f>
        <v>0</v>
      </c>
      <c r="Q119" s="28">
        <f>SUM(P119+I119)</f>
        <v>0</v>
      </c>
      <c r="R119" s="28"/>
      <c r="S119" s="28"/>
      <c r="T119" s="3"/>
      <c r="U119" s="50"/>
      <c r="V119" s="45"/>
      <c r="W119" s="45"/>
      <c r="X119" s="18"/>
    </row>
    <row r="120" spans="1:23" s="18" customFormat="1" ht="20.25" customHeight="1" thickBot="1">
      <c r="A120" s="32">
        <v>2</v>
      </c>
      <c r="B120" s="7" t="s">
        <v>74</v>
      </c>
      <c r="C120" s="3"/>
      <c r="D120" s="33"/>
      <c r="E120" s="28"/>
      <c r="F120" s="29"/>
      <c r="G120" s="29"/>
      <c r="H120" s="29"/>
      <c r="I120" s="29"/>
      <c r="J120" s="3"/>
      <c r="K120" s="3"/>
      <c r="L120" s="29"/>
      <c r="M120" s="3"/>
      <c r="N120" s="29"/>
      <c r="O120" s="29"/>
      <c r="P120" s="28">
        <f>SUM(G120:H120)</f>
        <v>0</v>
      </c>
      <c r="Q120" s="28">
        <f>SUM(P120+I120)</f>
        <v>0</v>
      </c>
      <c r="R120" s="28"/>
      <c r="S120" s="28"/>
      <c r="T120" s="3"/>
      <c r="U120" s="50"/>
      <c r="V120" s="45"/>
      <c r="W120" s="45"/>
    </row>
    <row r="121" spans="1:24" s="18" customFormat="1" ht="9" customHeight="1" thickBot="1" thickTop="1">
      <c r="A121" s="15"/>
      <c r="B121" s="15"/>
      <c r="C121" s="16"/>
      <c r="D121" s="17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5"/>
      <c r="Q121" s="15"/>
      <c r="R121" s="16"/>
      <c r="S121" s="16"/>
      <c r="T121" s="16"/>
      <c r="U121" s="103"/>
      <c r="V121" s="16"/>
      <c r="W121" s="16"/>
      <c r="X121" s="5"/>
    </row>
    <row r="122" spans="1:23" ht="42" customHeight="1" thickTop="1">
      <c r="A122" s="277" t="s">
        <v>63</v>
      </c>
      <c r="B122" s="278"/>
      <c r="C122" s="278"/>
      <c r="D122" s="279"/>
      <c r="E122" s="40"/>
      <c r="F122" s="30">
        <f>SUM(F124:F125)</f>
        <v>0</v>
      </c>
      <c r="G122" s="30">
        <f>SUM(G124:G125)</f>
        <v>0</v>
      </c>
      <c r="H122" s="30">
        <f>SUM(H124:H125)</f>
        <v>0</v>
      </c>
      <c r="I122" s="30">
        <f>SUM(I124:I125)</f>
        <v>0</v>
      </c>
      <c r="J122" s="30">
        <f>SUM(J127:J128)</f>
        <v>0</v>
      </c>
      <c r="K122" s="30">
        <f>SUM(K127:K128)</f>
        <v>0</v>
      </c>
      <c r="L122" s="30"/>
      <c r="M122" s="30">
        <f>SUM(M124:M125,M127:M128)</f>
        <v>0</v>
      </c>
      <c r="N122" s="30"/>
      <c r="O122" s="30"/>
      <c r="P122" s="30"/>
      <c r="Q122" s="30"/>
      <c r="R122" s="20">
        <f>-(E122-(G122+J122+K122+M122))</f>
        <v>0</v>
      </c>
      <c r="S122" s="31">
        <f>-SUM(D124:D125)</f>
        <v>0</v>
      </c>
      <c r="T122" s="30"/>
      <c r="U122" s="105" t="str">
        <f>A123</f>
        <v>ΠΕ07 </v>
      </c>
      <c r="V122" s="106">
        <f>'Μαθητικό δυναμικό'!H26*3+'Μαθητικό δυναμικό'!H27*2+'Μαθητικό δυναμικό'!H28*2+'Μαθητικό δυναμικό'!O36*2+'Μαθητικό δυναμικό'!O48*2</f>
        <v>0</v>
      </c>
      <c r="W122" s="30">
        <f>E122</f>
        <v>0</v>
      </c>
    </row>
    <row r="123" spans="1:23" ht="23.25" customHeight="1">
      <c r="A123" s="280" t="s">
        <v>37</v>
      </c>
      <c r="B123" s="281"/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2"/>
      <c r="U123" s="50"/>
      <c r="V123" s="45"/>
      <c r="W123" s="45"/>
    </row>
    <row r="124" spans="1:23" ht="18.75">
      <c r="A124" s="24">
        <v>1</v>
      </c>
      <c r="B124" s="7" t="s">
        <v>51</v>
      </c>
      <c r="C124" s="3"/>
      <c r="D124" s="21">
        <f>Q124+O124+N124+L124+M124-F124</f>
        <v>0</v>
      </c>
      <c r="E124" s="28"/>
      <c r="F124" s="3"/>
      <c r="G124" s="3"/>
      <c r="H124" s="3"/>
      <c r="I124" s="3"/>
      <c r="J124" s="29"/>
      <c r="K124" s="29"/>
      <c r="L124" s="3"/>
      <c r="M124" s="3"/>
      <c r="N124" s="3"/>
      <c r="O124" s="3"/>
      <c r="P124" s="28">
        <f>SUM(G124:H124)</f>
        <v>0</v>
      </c>
      <c r="Q124" s="28">
        <f>SUM(P124+I124)</f>
        <v>0</v>
      </c>
      <c r="R124" s="28"/>
      <c r="S124" s="28"/>
      <c r="T124" s="3"/>
      <c r="U124" s="50"/>
      <c r="V124" s="45"/>
      <c r="W124" s="45"/>
    </row>
    <row r="125" spans="1:23" ht="18.75">
      <c r="A125" s="24">
        <v>2</v>
      </c>
      <c r="B125" s="7" t="s">
        <v>51</v>
      </c>
      <c r="C125" s="3"/>
      <c r="D125" s="21">
        <f>Q125+O125+N125+L125+M125-F125</f>
        <v>0</v>
      </c>
      <c r="E125" s="28"/>
      <c r="F125" s="3"/>
      <c r="G125" s="3"/>
      <c r="H125" s="3"/>
      <c r="I125" s="3"/>
      <c r="J125" s="29"/>
      <c r="K125" s="29"/>
      <c r="L125" s="3"/>
      <c r="M125" s="3"/>
      <c r="N125" s="3"/>
      <c r="O125" s="3"/>
      <c r="P125" s="28">
        <f>SUM(G125:H125)</f>
        <v>0</v>
      </c>
      <c r="Q125" s="28">
        <f>SUM(P125+I125)</f>
        <v>0</v>
      </c>
      <c r="R125" s="28"/>
      <c r="S125" s="28"/>
      <c r="T125" s="3"/>
      <c r="U125" s="50"/>
      <c r="V125" s="45"/>
      <c r="W125" s="45"/>
    </row>
    <row r="126" spans="1:23" ht="24" customHeight="1">
      <c r="A126" s="280" t="s">
        <v>115</v>
      </c>
      <c r="B126" s="281"/>
      <c r="C126" s="281"/>
      <c r="D126" s="281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2"/>
      <c r="U126" s="50"/>
      <c r="V126" s="45"/>
      <c r="W126" s="45"/>
    </row>
    <row r="127" spans="1:23" ht="18.75">
      <c r="A127" s="32">
        <v>1</v>
      </c>
      <c r="B127" s="7" t="s">
        <v>103</v>
      </c>
      <c r="C127" s="3"/>
      <c r="D127" s="33"/>
      <c r="E127" s="28"/>
      <c r="F127" s="29"/>
      <c r="G127" s="29"/>
      <c r="H127" s="29"/>
      <c r="I127" s="29"/>
      <c r="J127" s="3"/>
      <c r="K127" s="3"/>
      <c r="L127" s="29"/>
      <c r="M127" s="3"/>
      <c r="N127" s="29"/>
      <c r="O127" s="29"/>
      <c r="P127" s="28">
        <f>SUM(G127:H127)</f>
        <v>0</v>
      </c>
      <c r="Q127" s="28">
        <f>SUM(P127+I127)</f>
        <v>0</v>
      </c>
      <c r="R127" s="28"/>
      <c r="S127" s="28"/>
      <c r="T127" s="3"/>
      <c r="U127" s="50"/>
      <c r="V127" s="45"/>
      <c r="W127" s="45"/>
    </row>
    <row r="128" spans="1:24" ht="19.5" thickBot="1">
      <c r="A128" s="24">
        <v>2</v>
      </c>
      <c r="B128" s="7" t="s">
        <v>73</v>
      </c>
      <c r="C128" s="3"/>
      <c r="D128" s="33"/>
      <c r="E128" s="28"/>
      <c r="F128" s="29"/>
      <c r="G128" s="29"/>
      <c r="H128" s="29"/>
      <c r="I128" s="29"/>
      <c r="J128" s="3"/>
      <c r="K128" s="3"/>
      <c r="L128" s="29"/>
      <c r="M128" s="3"/>
      <c r="N128" s="29"/>
      <c r="O128" s="29"/>
      <c r="P128" s="28">
        <f>SUM(G128:H128)</f>
        <v>0</v>
      </c>
      <c r="Q128" s="28">
        <f>SUM(P128+I128)</f>
        <v>0</v>
      </c>
      <c r="R128" s="28"/>
      <c r="T128" s="3"/>
      <c r="U128" s="50"/>
      <c r="V128" s="45"/>
      <c r="W128" s="45"/>
      <c r="X128" s="18"/>
    </row>
    <row r="129" spans="1:24" s="18" customFormat="1" ht="9" customHeight="1" thickBot="1" thickTop="1">
      <c r="A129" s="15"/>
      <c r="B129" s="15"/>
      <c r="C129" s="16"/>
      <c r="D129" s="17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5"/>
      <c r="Q129" s="15"/>
      <c r="R129" s="16"/>
      <c r="S129" s="16"/>
      <c r="T129" s="28"/>
      <c r="U129" s="103"/>
      <c r="V129" s="16"/>
      <c r="W129" s="16"/>
      <c r="X129" s="5"/>
    </row>
    <row r="130" spans="1:23" ht="42" customHeight="1" thickTop="1">
      <c r="A130" s="277" t="s">
        <v>77</v>
      </c>
      <c r="B130" s="278"/>
      <c r="C130" s="278"/>
      <c r="D130" s="279"/>
      <c r="E130" s="40"/>
      <c r="F130" s="30">
        <f>SUM(F132:F133)</f>
        <v>0</v>
      </c>
      <c r="G130" s="30">
        <f>SUM(G132:G133)</f>
        <v>0</v>
      </c>
      <c r="H130" s="30">
        <f>SUM(H132:H133)</f>
        <v>0</v>
      </c>
      <c r="I130" s="30">
        <f>SUM(I132:I133)</f>
        <v>0</v>
      </c>
      <c r="J130" s="30">
        <f>SUM(J135:J136)</f>
        <v>0</v>
      </c>
      <c r="K130" s="30">
        <f>SUM(K135:K136)</f>
        <v>0</v>
      </c>
      <c r="L130" s="30"/>
      <c r="M130" s="30">
        <f>SUM(M132:M133,M135:M136)</f>
        <v>0</v>
      </c>
      <c r="N130" s="30"/>
      <c r="O130" s="30"/>
      <c r="P130" s="30"/>
      <c r="Q130" s="30"/>
      <c r="R130" s="20">
        <f>-(E130-(G130+J130+K130+M130))</f>
        <v>0</v>
      </c>
      <c r="S130" s="31">
        <f>-SUM(D132:D133)</f>
        <v>0</v>
      </c>
      <c r="T130" s="30"/>
      <c r="U130" s="105" t="str">
        <f>A131</f>
        <v>ΠΕ08</v>
      </c>
      <c r="V130" s="30"/>
      <c r="W130" s="30">
        <f>E130</f>
        <v>0</v>
      </c>
    </row>
    <row r="131" spans="1:23" ht="23.25" customHeight="1">
      <c r="A131" s="280" t="s">
        <v>38</v>
      </c>
      <c r="B131" s="281"/>
      <c r="C131" s="281"/>
      <c r="D131" s="281"/>
      <c r="E131" s="281"/>
      <c r="F131" s="281"/>
      <c r="G131" s="281"/>
      <c r="H131" s="281"/>
      <c r="I131" s="281"/>
      <c r="J131" s="281"/>
      <c r="K131" s="281"/>
      <c r="L131" s="281"/>
      <c r="M131" s="281"/>
      <c r="N131" s="281"/>
      <c r="O131" s="281"/>
      <c r="P131" s="281"/>
      <c r="Q131" s="281"/>
      <c r="R131" s="281"/>
      <c r="S131" s="281"/>
      <c r="T131" s="282"/>
      <c r="U131" s="50"/>
      <c r="V131" s="45"/>
      <c r="W131" s="45"/>
    </row>
    <row r="132" spans="1:23" ht="18.75">
      <c r="A132" s="24">
        <v>1</v>
      </c>
      <c r="B132" s="7" t="s">
        <v>38</v>
      </c>
      <c r="C132" s="3"/>
      <c r="D132" s="21">
        <f>Q132+O132+N132+L132+M132-F132</f>
        <v>0</v>
      </c>
      <c r="E132" s="28"/>
      <c r="F132" s="3"/>
      <c r="G132" s="3"/>
      <c r="H132" s="3"/>
      <c r="I132" s="3"/>
      <c r="J132" s="29"/>
      <c r="K132" s="29"/>
      <c r="L132" s="3"/>
      <c r="M132" s="3"/>
      <c r="N132" s="3"/>
      <c r="O132" s="3"/>
      <c r="P132" s="28">
        <f>SUM(G132:H132)</f>
        <v>0</v>
      </c>
      <c r="Q132" s="28">
        <f>SUM(P132+I132)</f>
        <v>0</v>
      </c>
      <c r="R132" s="28"/>
      <c r="S132" s="28"/>
      <c r="T132" s="3"/>
      <c r="U132" s="50"/>
      <c r="V132" s="45"/>
      <c r="W132" s="45"/>
    </row>
    <row r="133" spans="1:23" ht="18.75">
      <c r="A133" s="24">
        <v>2</v>
      </c>
      <c r="B133" s="7" t="s">
        <v>38</v>
      </c>
      <c r="C133" s="3"/>
      <c r="D133" s="21">
        <f>Q133+O133+N133+L133+M133-F133</f>
        <v>0</v>
      </c>
      <c r="E133" s="28"/>
      <c r="F133" s="3"/>
      <c r="G133" s="3"/>
      <c r="H133" s="3"/>
      <c r="I133" s="3"/>
      <c r="J133" s="29"/>
      <c r="K133" s="29"/>
      <c r="L133" s="3"/>
      <c r="M133" s="3"/>
      <c r="N133" s="3"/>
      <c r="O133" s="3"/>
      <c r="P133" s="28">
        <f>SUM(G133:H133)</f>
        <v>0</v>
      </c>
      <c r="Q133" s="28">
        <f>SUM(P133+I133)</f>
        <v>0</v>
      </c>
      <c r="R133" s="28"/>
      <c r="S133" s="28"/>
      <c r="T133" s="3"/>
      <c r="U133" s="50"/>
      <c r="V133" s="45"/>
      <c r="W133" s="45"/>
    </row>
    <row r="134" spans="1:23" ht="24" customHeight="1">
      <c r="A134" s="280" t="s">
        <v>81</v>
      </c>
      <c r="B134" s="281"/>
      <c r="C134" s="281"/>
      <c r="D134" s="281"/>
      <c r="E134" s="281"/>
      <c r="F134" s="281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2"/>
      <c r="U134" s="50"/>
      <c r="V134" s="45"/>
      <c r="W134" s="45"/>
    </row>
    <row r="135" spans="1:23" ht="18.75">
      <c r="A135" s="32">
        <v>1</v>
      </c>
      <c r="B135" s="7" t="s">
        <v>57</v>
      </c>
      <c r="C135" s="3"/>
      <c r="D135" s="33"/>
      <c r="E135" s="28"/>
      <c r="F135" s="29"/>
      <c r="G135" s="29"/>
      <c r="H135" s="29"/>
      <c r="I135" s="29"/>
      <c r="J135" s="3"/>
      <c r="K135" s="3"/>
      <c r="L135" s="29"/>
      <c r="M135" s="3"/>
      <c r="N135" s="29"/>
      <c r="O135" s="29"/>
      <c r="P135" s="28">
        <f>SUM(G135:H135)</f>
        <v>0</v>
      </c>
      <c r="Q135" s="28">
        <f>SUM(P135+I135)</f>
        <v>0</v>
      </c>
      <c r="R135" s="28"/>
      <c r="S135" s="28"/>
      <c r="T135" s="3"/>
      <c r="U135" s="50"/>
      <c r="V135" s="45"/>
      <c r="W135" s="45"/>
    </row>
    <row r="136" spans="1:24" ht="19.5" thickBot="1">
      <c r="A136" s="24">
        <v>2</v>
      </c>
      <c r="B136" s="7" t="s">
        <v>57</v>
      </c>
      <c r="C136" s="3"/>
      <c r="D136" s="33"/>
      <c r="E136" s="28"/>
      <c r="F136" s="29"/>
      <c r="G136" s="29"/>
      <c r="H136" s="29"/>
      <c r="I136" s="29"/>
      <c r="J136" s="3"/>
      <c r="K136" s="3"/>
      <c r="L136" s="29"/>
      <c r="M136" s="3"/>
      <c r="N136" s="29"/>
      <c r="O136" s="29"/>
      <c r="P136" s="28">
        <f>SUM(G136:H136)</f>
        <v>0</v>
      </c>
      <c r="Q136" s="28">
        <f>SUM(P136+I136)</f>
        <v>0</v>
      </c>
      <c r="R136" s="28"/>
      <c r="S136" s="28"/>
      <c r="T136" s="3"/>
      <c r="U136" s="50"/>
      <c r="V136" s="45"/>
      <c r="W136" s="45"/>
      <c r="X136" s="18"/>
    </row>
    <row r="137" spans="1:24" s="18" customFormat="1" ht="9" customHeight="1" thickBot="1" thickTop="1">
      <c r="A137" s="15"/>
      <c r="B137" s="15"/>
      <c r="C137" s="16"/>
      <c r="D137" s="17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5"/>
      <c r="Q137" s="15"/>
      <c r="R137" s="16"/>
      <c r="S137" s="16"/>
      <c r="T137" s="16"/>
      <c r="U137" s="103"/>
      <c r="V137" s="16"/>
      <c r="W137" s="16"/>
      <c r="X137" s="5"/>
    </row>
    <row r="138" spans="1:23" ht="42" customHeight="1" thickTop="1">
      <c r="A138" s="277" t="s">
        <v>138</v>
      </c>
      <c r="B138" s="278"/>
      <c r="C138" s="278"/>
      <c r="D138" s="279"/>
      <c r="E138" s="40"/>
      <c r="F138" s="30">
        <f>SUM(F140:F141)</f>
        <v>0</v>
      </c>
      <c r="G138" s="30">
        <f>SUM(G140:G141)</f>
        <v>0</v>
      </c>
      <c r="H138" s="30">
        <f>SUM(H140:H141)</f>
        <v>0</v>
      </c>
      <c r="I138" s="30">
        <f>SUM(I140:I141)</f>
        <v>0</v>
      </c>
      <c r="J138" s="30">
        <f>SUM(J143:J144)</f>
        <v>0</v>
      </c>
      <c r="K138" s="30">
        <f>SUM(K143:K144)</f>
        <v>0</v>
      </c>
      <c r="L138" s="30"/>
      <c r="M138" s="30">
        <f>SUM(M140:M141,M143:M144)</f>
        <v>0</v>
      </c>
      <c r="N138" s="30"/>
      <c r="O138" s="30"/>
      <c r="P138" s="30"/>
      <c r="Q138" s="30"/>
      <c r="R138" s="20">
        <f>-(E138-(G138+J138+K138+M138))</f>
        <v>0</v>
      </c>
      <c r="S138" s="31">
        <f>-SUM(D140:D141)</f>
        <v>0</v>
      </c>
      <c r="T138" s="30"/>
      <c r="U138" s="105" t="str">
        <f>A139</f>
        <v>ΠΕ09</v>
      </c>
      <c r="V138" s="30">
        <f>'Μαθητικό δυναμικό'!D18*2+'Μαθητικό δυναμικό'!O32*2+'Μαθητικό δυναμικό'!L20*2+'Μαθητικό δυναμικό'!O43*2</f>
        <v>0</v>
      </c>
      <c r="W138" s="30">
        <f>E138</f>
        <v>0</v>
      </c>
    </row>
    <row r="139" spans="1:23" ht="23.25" customHeight="1">
      <c r="A139" s="280" t="s">
        <v>138</v>
      </c>
      <c r="B139" s="281"/>
      <c r="C139" s="281"/>
      <c r="D139" s="281"/>
      <c r="E139" s="281"/>
      <c r="F139" s="281"/>
      <c r="G139" s="281"/>
      <c r="H139" s="281"/>
      <c r="I139" s="281"/>
      <c r="J139" s="281"/>
      <c r="K139" s="281"/>
      <c r="L139" s="281"/>
      <c r="M139" s="281"/>
      <c r="N139" s="281"/>
      <c r="O139" s="281"/>
      <c r="P139" s="281"/>
      <c r="Q139" s="281"/>
      <c r="R139" s="281"/>
      <c r="S139" s="281"/>
      <c r="T139" s="282"/>
      <c r="U139" s="50"/>
      <c r="V139" s="45"/>
      <c r="W139" s="45"/>
    </row>
    <row r="140" spans="1:23" ht="18.75">
      <c r="A140" s="24">
        <v>1</v>
      </c>
      <c r="B140" s="7" t="s">
        <v>138</v>
      </c>
      <c r="C140" s="3"/>
      <c r="D140" s="21">
        <f>Q140+O140+N140+L140+M140-F140</f>
        <v>0</v>
      </c>
      <c r="E140" s="28"/>
      <c r="F140" s="3"/>
      <c r="G140" s="3"/>
      <c r="H140" s="3"/>
      <c r="I140" s="3"/>
      <c r="J140" s="29"/>
      <c r="K140" s="29"/>
      <c r="L140" s="3"/>
      <c r="M140" s="3"/>
      <c r="N140" s="3"/>
      <c r="O140" s="3"/>
      <c r="P140" s="28">
        <f>SUM(G140:H140)</f>
        <v>0</v>
      </c>
      <c r="Q140" s="28">
        <f>SUM(P140+I140)</f>
        <v>0</v>
      </c>
      <c r="R140" s="28"/>
      <c r="S140" s="28"/>
      <c r="T140" s="3"/>
      <c r="U140" s="50"/>
      <c r="V140" s="45"/>
      <c r="W140" s="45"/>
    </row>
    <row r="141" spans="1:23" ht="18.75">
      <c r="A141" s="24">
        <v>2</v>
      </c>
      <c r="B141" s="7" t="s">
        <v>94</v>
      </c>
      <c r="C141" s="3"/>
      <c r="D141" s="21">
        <f>Q141+O141+N141+L141+M141-F141</f>
        <v>0</v>
      </c>
      <c r="E141" s="28"/>
      <c r="F141" s="3"/>
      <c r="G141" s="3"/>
      <c r="H141" s="3"/>
      <c r="I141" s="3"/>
      <c r="J141" s="29"/>
      <c r="K141" s="29"/>
      <c r="L141" s="3"/>
      <c r="M141" s="3"/>
      <c r="N141" s="3"/>
      <c r="O141" s="3"/>
      <c r="P141" s="28">
        <f>SUM(G141:H141)</f>
        <v>0</v>
      </c>
      <c r="Q141" s="28">
        <f>SUM(P141+I141)</f>
        <v>0</v>
      </c>
      <c r="R141" s="28"/>
      <c r="S141" s="28"/>
      <c r="T141" s="3"/>
      <c r="U141" s="50"/>
      <c r="V141" s="45"/>
      <c r="W141" s="45"/>
    </row>
    <row r="142" spans="1:23" ht="24" customHeight="1">
      <c r="A142" s="280" t="s">
        <v>139</v>
      </c>
      <c r="B142" s="281"/>
      <c r="C142" s="281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2"/>
      <c r="U142" s="50"/>
      <c r="V142" s="45"/>
      <c r="W142" s="45"/>
    </row>
    <row r="143" spans="1:23" ht="18.75">
      <c r="A143" s="32">
        <v>1</v>
      </c>
      <c r="B143" s="7" t="s">
        <v>194</v>
      </c>
      <c r="C143" s="3"/>
      <c r="D143" s="33"/>
      <c r="E143" s="28"/>
      <c r="F143" s="29"/>
      <c r="G143" s="29"/>
      <c r="H143" s="29"/>
      <c r="I143" s="29"/>
      <c r="J143" s="3"/>
      <c r="K143" s="3"/>
      <c r="L143" s="29"/>
      <c r="M143" s="22"/>
      <c r="N143" s="29"/>
      <c r="O143" s="29"/>
      <c r="P143" s="28">
        <f>SUM(G143:H143)</f>
        <v>0</v>
      </c>
      <c r="Q143" s="28">
        <f>SUM(P143+I143)</f>
        <v>0</v>
      </c>
      <c r="R143" s="28"/>
      <c r="S143" s="28"/>
      <c r="T143" s="3"/>
      <c r="U143" s="50"/>
      <c r="V143" s="45"/>
      <c r="W143" s="45"/>
    </row>
    <row r="144" spans="1:24" ht="19.5" thickBot="1">
      <c r="A144" s="24">
        <v>2</v>
      </c>
      <c r="B144" s="7" t="s">
        <v>57</v>
      </c>
      <c r="C144" s="3"/>
      <c r="D144" s="33"/>
      <c r="E144" s="28"/>
      <c r="F144" s="29"/>
      <c r="G144" s="29"/>
      <c r="H144" s="29"/>
      <c r="I144" s="29"/>
      <c r="J144" s="3"/>
      <c r="K144" s="3"/>
      <c r="L144" s="29"/>
      <c r="M144" s="22"/>
      <c r="N144" s="29"/>
      <c r="O144" s="29"/>
      <c r="P144" s="28">
        <f>SUM(G144:H144)</f>
        <v>0</v>
      </c>
      <c r="Q144" s="28">
        <f>SUM(P144+I144)</f>
        <v>0</v>
      </c>
      <c r="R144" s="28"/>
      <c r="S144" s="28"/>
      <c r="T144" s="3"/>
      <c r="U144" s="50"/>
      <c r="V144" s="45"/>
      <c r="W144" s="45"/>
      <c r="X144" s="18"/>
    </row>
    <row r="145" spans="1:24" s="18" customFormat="1" ht="9" customHeight="1" thickBot="1" thickTop="1">
      <c r="A145" s="15"/>
      <c r="B145" s="15"/>
      <c r="C145" s="16"/>
      <c r="D145" s="17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5"/>
      <c r="Q145" s="15"/>
      <c r="R145" s="16"/>
      <c r="S145" s="16"/>
      <c r="T145" s="16"/>
      <c r="U145" s="103"/>
      <c r="V145" s="16"/>
      <c r="W145" s="16"/>
      <c r="X145" s="5"/>
    </row>
    <row r="146" spans="1:23" ht="42" customHeight="1" thickTop="1">
      <c r="A146" s="277" t="s">
        <v>79</v>
      </c>
      <c r="B146" s="278"/>
      <c r="C146" s="278"/>
      <c r="D146" s="279"/>
      <c r="E146" s="40"/>
      <c r="F146" s="30">
        <f>SUM(F148:F149)</f>
        <v>0</v>
      </c>
      <c r="G146" s="30">
        <f>SUM(G148:G149)</f>
        <v>0</v>
      </c>
      <c r="H146" s="30">
        <f>SUM(H148:H149)</f>
        <v>0</v>
      </c>
      <c r="I146" s="30">
        <f>SUM(I148:I149)</f>
        <v>0</v>
      </c>
      <c r="J146" s="30">
        <f>SUM(J151:J152)</f>
        <v>0</v>
      </c>
      <c r="K146" s="30">
        <f>SUM(K151:K152)</f>
        <v>0</v>
      </c>
      <c r="L146" s="30"/>
      <c r="M146" s="30">
        <f>SUM(M148:M149,M151:M152)</f>
        <v>0</v>
      </c>
      <c r="N146" s="30"/>
      <c r="O146" s="30"/>
      <c r="P146" s="30"/>
      <c r="Q146" s="30"/>
      <c r="R146" s="20">
        <f>-(E146-(G146+J146+K146+M146))</f>
        <v>0</v>
      </c>
      <c r="S146" s="31">
        <f>-SUM(D148:D149)</f>
        <v>0</v>
      </c>
      <c r="T146" s="30"/>
      <c r="U146" s="105" t="str">
        <f>A147</f>
        <v>ΠΕ10</v>
      </c>
      <c r="V146" s="30">
        <f>IF((E146&lt;&gt;0),'Μαθητικό δυναμικό'!D20*2,0)</f>
        <v>0</v>
      </c>
      <c r="W146" s="30">
        <f>E146</f>
        <v>0</v>
      </c>
    </row>
    <row r="147" spans="1:23" ht="23.25" customHeight="1">
      <c r="A147" s="280" t="s">
        <v>42</v>
      </c>
      <c r="B147" s="281"/>
      <c r="C147" s="281"/>
      <c r="D147" s="281"/>
      <c r="E147" s="281"/>
      <c r="F147" s="281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2"/>
      <c r="U147" s="50"/>
      <c r="V147" s="45"/>
      <c r="W147" s="45"/>
    </row>
    <row r="148" spans="1:23" ht="18.75">
      <c r="A148" s="24">
        <v>1</v>
      </c>
      <c r="B148" s="7" t="s">
        <v>42</v>
      </c>
      <c r="C148" s="3"/>
      <c r="D148" s="21">
        <f>Q148+O148+N148+L148+M148-F148</f>
        <v>0</v>
      </c>
      <c r="E148" s="28"/>
      <c r="F148" s="3"/>
      <c r="G148" s="3"/>
      <c r="H148" s="3"/>
      <c r="I148" s="3"/>
      <c r="J148" s="29"/>
      <c r="K148" s="29"/>
      <c r="L148" s="3"/>
      <c r="M148" s="3"/>
      <c r="N148" s="3"/>
      <c r="O148" s="3"/>
      <c r="P148" s="28">
        <f>SUM(G148:H148)</f>
        <v>0</v>
      </c>
      <c r="Q148" s="28">
        <f>SUM(P148+I148)</f>
        <v>0</v>
      </c>
      <c r="R148" s="28"/>
      <c r="S148" s="28"/>
      <c r="T148" s="3"/>
      <c r="U148" s="50"/>
      <c r="V148" s="45"/>
      <c r="W148" s="45"/>
    </row>
    <row r="149" spans="1:23" ht="18.75">
      <c r="A149" s="24">
        <v>2</v>
      </c>
      <c r="B149" s="7" t="s">
        <v>42</v>
      </c>
      <c r="C149" s="3"/>
      <c r="D149" s="21">
        <f>Q149+O149+N149+L149+M149-F149</f>
        <v>0</v>
      </c>
      <c r="E149" s="28"/>
      <c r="F149" s="3"/>
      <c r="G149" s="3"/>
      <c r="H149" s="3"/>
      <c r="I149" s="3"/>
      <c r="J149" s="29"/>
      <c r="K149" s="29"/>
      <c r="L149" s="3"/>
      <c r="M149" s="3"/>
      <c r="N149" s="3"/>
      <c r="O149" s="3"/>
      <c r="P149" s="28">
        <f>SUM(G149:H149)</f>
        <v>0</v>
      </c>
      <c r="Q149" s="28">
        <f>SUM(P149+I149)</f>
        <v>0</v>
      </c>
      <c r="R149" s="28"/>
      <c r="S149" s="28"/>
      <c r="T149" s="3"/>
      <c r="U149" s="50"/>
      <c r="V149" s="45"/>
      <c r="W149" s="45"/>
    </row>
    <row r="150" spans="1:23" ht="24" customHeight="1">
      <c r="A150" s="280" t="s">
        <v>80</v>
      </c>
      <c r="B150" s="281"/>
      <c r="C150" s="281"/>
      <c r="D150" s="281"/>
      <c r="E150" s="281"/>
      <c r="F150" s="281"/>
      <c r="G150" s="281"/>
      <c r="H150" s="281"/>
      <c r="I150" s="281"/>
      <c r="J150" s="281"/>
      <c r="K150" s="281"/>
      <c r="L150" s="281"/>
      <c r="M150" s="281"/>
      <c r="N150" s="281"/>
      <c r="O150" s="281"/>
      <c r="P150" s="281"/>
      <c r="Q150" s="281"/>
      <c r="R150" s="281"/>
      <c r="S150" s="281"/>
      <c r="T150" s="282"/>
      <c r="U150" s="50"/>
      <c r="V150" s="45"/>
      <c r="W150" s="45"/>
    </row>
    <row r="151" spans="1:23" ht="18.75">
      <c r="A151" s="32">
        <v>1</v>
      </c>
      <c r="B151" s="7" t="s">
        <v>57</v>
      </c>
      <c r="C151" s="3"/>
      <c r="D151" s="33"/>
      <c r="E151" s="28"/>
      <c r="F151" s="29"/>
      <c r="G151" s="29"/>
      <c r="H151" s="29"/>
      <c r="I151" s="29"/>
      <c r="J151" s="3"/>
      <c r="K151" s="3"/>
      <c r="L151" s="29"/>
      <c r="M151" s="3"/>
      <c r="N151" s="29"/>
      <c r="O151" s="29"/>
      <c r="P151" s="28">
        <f>SUM(G151:H151)</f>
        <v>0</v>
      </c>
      <c r="Q151" s="28">
        <f>SUM(P151+I151)</f>
        <v>0</v>
      </c>
      <c r="R151" s="28"/>
      <c r="S151" s="28"/>
      <c r="T151" s="3"/>
      <c r="U151" s="50"/>
      <c r="V151" s="45"/>
      <c r="W151" s="45"/>
    </row>
    <row r="152" spans="1:24" ht="19.5" thickBot="1">
      <c r="A152" s="24">
        <v>2</v>
      </c>
      <c r="B152" s="7" t="s">
        <v>57</v>
      </c>
      <c r="C152" s="3"/>
      <c r="D152" s="33"/>
      <c r="E152" s="28"/>
      <c r="F152" s="29"/>
      <c r="G152" s="29"/>
      <c r="H152" s="29"/>
      <c r="I152" s="29"/>
      <c r="J152" s="3"/>
      <c r="K152" s="3"/>
      <c r="L152" s="29"/>
      <c r="M152" s="3"/>
      <c r="N152" s="29"/>
      <c r="O152" s="29"/>
      <c r="P152" s="28">
        <f>SUM(G152:H152)</f>
        <v>0</v>
      </c>
      <c r="Q152" s="28">
        <f>SUM(P152+I152)</f>
        <v>0</v>
      </c>
      <c r="R152" s="28"/>
      <c r="S152" s="28"/>
      <c r="T152" s="3"/>
      <c r="U152" s="50"/>
      <c r="V152" s="45"/>
      <c r="W152" s="45"/>
      <c r="X152" s="18"/>
    </row>
    <row r="153" spans="1:24" s="18" customFormat="1" ht="9" customHeight="1" thickBot="1" thickTop="1">
      <c r="A153" s="15"/>
      <c r="B153" s="15"/>
      <c r="C153" s="16"/>
      <c r="D153" s="17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5"/>
      <c r="Q153" s="15"/>
      <c r="R153" s="16"/>
      <c r="S153" s="16"/>
      <c r="T153" s="16"/>
      <c r="U153" s="103"/>
      <c r="V153" s="16"/>
      <c r="W153" s="16"/>
      <c r="X153" s="5"/>
    </row>
    <row r="154" spans="1:23" ht="42" customHeight="1" thickTop="1">
      <c r="A154" s="277" t="s">
        <v>86</v>
      </c>
      <c r="B154" s="278"/>
      <c r="C154" s="278"/>
      <c r="D154" s="279"/>
      <c r="E154" s="40"/>
      <c r="F154" s="30">
        <f>SUM(F156:F160)</f>
        <v>0</v>
      </c>
      <c r="G154" s="30">
        <f>SUM(G156:G160)</f>
        <v>0</v>
      </c>
      <c r="H154" s="30">
        <f>SUM(H156:H160)</f>
        <v>0</v>
      </c>
      <c r="I154" s="30">
        <f>SUM(I156:I160)</f>
        <v>0</v>
      </c>
      <c r="J154" s="30">
        <f>SUM(J162:J163)</f>
        <v>0</v>
      </c>
      <c r="K154" s="30">
        <f>SUM(K162:K163)</f>
        <v>0</v>
      </c>
      <c r="L154" s="30"/>
      <c r="M154" s="30">
        <f>SUM(M156:M160,M162:M163)</f>
        <v>0</v>
      </c>
      <c r="N154" s="30"/>
      <c r="O154" s="30"/>
      <c r="P154" s="30"/>
      <c r="Q154" s="30"/>
      <c r="R154" s="20">
        <f>-(E154-(G154+J154+K154+M154))</f>
        <v>0</v>
      </c>
      <c r="S154" s="31">
        <f>-SUM(D156:D160)</f>
        <v>0</v>
      </c>
      <c r="T154" s="30"/>
      <c r="U154" s="105" t="str">
        <f>A155</f>
        <v>ΠΕ11 </v>
      </c>
      <c r="V154" s="30">
        <f>'Μαθητικό δυναμικό'!D18*2+'Μαθητικό δυναμικό'!D19*2+'Μαθητικό δυναμικό'!D20</f>
        <v>0</v>
      </c>
      <c r="W154" s="30">
        <f>E154</f>
        <v>0</v>
      </c>
    </row>
    <row r="155" spans="1:23" ht="23.25" customHeight="1">
      <c r="A155" s="280" t="s">
        <v>91</v>
      </c>
      <c r="B155" s="281"/>
      <c r="C155" s="281"/>
      <c r="D155" s="281"/>
      <c r="E155" s="281"/>
      <c r="F155" s="281"/>
      <c r="G155" s="281"/>
      <c r="H155" s="281"/>
      <c r="I155" s="281"/>
      <c r="J155" s="281"/>
      <c r="K155" s="281"/>
      <c r="L155" s="281"/>
      <c r="M155" s="281"/>
      <c r="N155" s="281"/>
      <c r="O155" s="281"/>
      <c r="P155" s="281"/>
      <c r="Q155" s="281"/>
      <c r="R155" s="281"/>
      <c r="S155" s="281"/>
      <c r="T155" s="282"/>
      <c r="U155" s="50"/>
      <c r="V155" s="45"/>
      <c r="W155" s="45"/>
    </row>
    <row r="156" spans="1:23" ht="18.75">
      <c r="A156" s="24">
        <v>1</v>
      </c>
      <c r="B156" s="7" t="s">
        <v>39</v>
      </c>
      <c r="C156" s="3"/>
      <c r="D156" s="21">
        <f>Q156+O156+N156+L156+M156-F156</f>
        <v>0</v>
      </c>
      <c r="E156" s="28"/>
      <c r="F156" s="3"/>
      <c r="G156" s="3"/>
      <c r="H156" s="3"/>
      <c r="I156" s="3"/>
      <c r="J156" s="29"/>
      <c r="K156" s="29"/>
      <c r="L156" s="3"/>
      <c r="M156" s="3"/>
      <c r="N156" s="3"/>
      <c r="O156" s="3"/>
      <c r="P156" s="28">
        <f>SUM(G156:H156)</f>
        <v>0</v>
      </c>
      <c r="Q156" s="28">
        <f>SUM(P156+I156)</f>
        <v>0</v>
      </c>
      <c r="R156" s="28"/>
      <c r="S156" s="28"/>
      <c r="T156" s="3"/>
      <c r="U156" s="50"/>
      <c r="V156" s="45"/>
      <c r="W156" s="45"/>
    </row>
    <row r="157" spans="1:23" ht="18.75">
      <c r="A157" s="24">
        <v>2</v>
      </c>
      <c r="B157" s="7" t="s">
        <v>39</v>
      </c>
      <c r="C157" s="3"/>
      <c r="D157" s="21">
        <f>Q157+O157+N157+L157+M157-F157</f>
        <v>0</v>
      </c>
      <c r="E157" s="28"/>
      <c r="F157" s="3"/>
      <c r="G157" s="3"/>
      <c r="H157" s="3"/>
      <c r="I157" s="3"/>
      <c r="J157" s="29"/>
      <c r="K157" s="29"/>
      <c r="L157" s="3"/>
      <c r="M157" s="3"/>
      <c r="N157" s="3"/>
      <c r="O157" s="3"/>
      <c r="P157" s="28">
        <f>SUM(G157:H157)</f>
        <v>0</v>
      </c>
      <c r="Q157" s="28">
        <f>SUM(P157+I157)</f>
        <v>0</v>
      </c>
      <c r="R157" s="28"/>
      <c r="S157" s="28"/>
      <c r="T157" s="3"/>
      <c r="U157" s="50"/>
      <c r="V157" s="45"/>
      <c r="W157" s="45"/>
    </row>
    <row r="158" spans="1:23" ht="18.75">
      <c r="A158" s="24">
        <v>3</v>
      </c>
      <c r="B158" s="7" t="s">
        <v>39</v>
      </c>
      <c r="C158" s="3"/>
      <c r="D158" s="21">
        <f>Q158+O158+N158+L158+M158-F158</f>
        <v>0</v>
      </c>
      <c r="E158" s="28"/>
      <c r="F158" s="3"/>
      <c r="G158" s="3"/>
      <c r="H158" s="3"/>
      <c r="I158" s="3"/>
      <c r="J158" s="29"/>
      <c r="K158" s="29"/>
      <c r="L158" s="3"/>
      <c r="M158" s="3"/>
      <c r="N158" s="3"/>
      <c r="O158" s="3"/>
      <c r="P158" s="28">
        <f>SUM(G158:H158)</f>
        <v>0</v>
      </c>
      <c r="Q158" s="28">
        <f>SUM(P158+I158)</f>
        <v>0</v>
      </c>
      <c r="R158" s="28"/>
      <c r="S158" s="28"/>
      <c r="T158" s="3"/>
      <c r="U158" s="50"/>
      <c r="V158" s="45"/>
      <c r="W158" s="45"/>
    </row>
    <row r="159" spans="1:23" ht="18.75">
      <c r="A159" s="24">
        <v>4</v>
      </c>
      <c r="B159" s="7" t="s">
        <v>39</v>
      </c>
      <c r="C159" s="3"/>
      <c r="D159" s="21">
        <f>Q159+O159+N159+L159+M159-F159</f>
        <v>0</v>
      </c>
      <c r="E159" s="28"/>
      <c r="F159" s="3"/>
      <c r="G159" s="3"/>
      <c r="H159" s="3"/>
      <c r="I159" s="3"/>
      <c r="J159" s="29"/>
      <c r="K159" s="29"/>
      <c r="L159" s="3"/>
      <c r="M159" s="3"/>
      <c r="N159" s="3"/>
      <c r="O159" s="3"/>
      <c r="P159" s="28">
        <f>SUM(G159:H159)</f>
        <v>0</v>
      </c>
      <c r="Q159" s="28">
        <f>SUM(P159+I159)</f>
        <v>0</v>
      </c>
      <c r="R159" s="28"/>
      <c r="S159" s="28"/>
      <c r="T159" s="3"/>
      <c r="U159" s="50"/>
      <c r="V159" s="45"/>
      <c r="W159" s="45"/>
    </row>
    <row r="160" spans="1:23" ht="18.75">
      <c r="A160" s="24">
        <v>5</v>
      </c>
      <c r="B160" s="7" t="s">
        <v>39</v>
      </c>
      <c r="C160" s="3"/>
      <c r="D160" s="21">
        <f>Q160+O160+N160+L160+M160-F160</f>
        <v>0</v>
      </c>
      <c r="E160" s="28"/>
      <c r="F160" s="3"/>
      <c r="G160" s="3"/>
      <c r="H160" s="3"/>
      <c r="I160" s="3"/>
      <c r="J160" s="29"/>
      <c r="K160" s="29"/>
      <c r="L160" s="3"/>
      <c r="M160" s="3"/>
      <c r="N160" s="3"/>
      <c r="O160" s="3"/>
      <c r="P160" s="28">
        <f>SUM(G160:H160)</f>
        <v>0</v>
      </c>
      <c r="Q160" s="28">
        <f>SUM(P160+I160)</f>
        <v>0</v>
      </c>
      <c r="R160" s="28"/>
      <c r="S160" s="28"/>
      <c r="T160" s="3"/>
      <c r="U160" s="50"/>
      <c r="V160" s="45"/>
      <c r="W160" s="45"/>
    </row>
    <row r="161" spans="1:23" ht="24" customHeight="1">
      <c r="A161" s="280" t="s">
        <v>87</v>
      </c>
      <c r="B161" s="281"/>
      <c r="C161" s="281"/>
      <c r="D161" s="281"/>
      <c r="E161" s="281"/>
      <c r="F161" s="281"/>
      <c r="G161" s="281"/>
      <c r="H161" s="281"/>
      <c r="I161" s="281"/>
      <c r="J161" s="281"/>
      <c r="K161" s="281"/>
      <c r="L161" s="281"/>
      <c r="M161" s="281"/>
      <c r="N161" s="281"/>
      <c r="O161" s="281"/>
      <c r="P161" s="281"/>
      <c r="Q161" s="281"/>
      <c r="R161" s="281"/>
      <c r="S161" s="281"/>
      <c r="T161" s="282"/>
      <c r="U161" s="50"/>
      <c r="V161" s="45"/>
      <c r="W161" s="45"/>
    </row>
    <row r="162" spans="1:23" ht="18.75">
      <c r="A162" s="32">
        <v>1</v>
      </c>
      <c r="B162" s="7" t="s">
        <v>57</v>
      </c>
      <c r="C162" s="3"/>
      <c r="D162" s="33"/>
      <c r="E162" s="28"/>
      <c r="F162" s="29"/>
      <c r="G162" s="29"/>
      <c r="H162" s="29"/>
      <c r="I162" s="29"/>
      <c r="J162" s="3"/>
      <c r="K162" s="3"/>
      <c r="L162" s="29"/>
      <c r="M162" s="3"/>
      <c r="N162" s="29"/>
      <c r="O162" s="29"/>
      <c r="P162" s="28">
        <f>SUM(G162:H162)</f>
        <v>0</v>
      </c>
      <c r="Q162" s="28">
        <f>SUM(P162+I162)</f>
        <v>0</v>
      </c>
      <c r="R162" s="28"/>
      <c r="S162" s="28"/>
      <c r="T162" s="3"/>
      <c r="U162" s="50"/>
      <c r="V162" s="45"/>
      <c r="W162" s="45"/>
    </row>
    <row r="163" spans="1:24" ht="19.5" thickBot="1">
      <c r="A163" s="24">
        <v>2</v>
      </c>
      <c r="B163" s="7" t="s">
        <v>57</v>
      </c>
      <c r="C163" s="3"/>
      <c r="D163" s="33"/>
      <c r="E163" s="28"/>
      <c r="F163" s="29"/>
      <c r="G163" s="29"/>
      <c r="H163" s="29"/>
      <c r="I163" s="29"/>
      <c r="J163" s="3"/>
      <c r="K163" s="3"/>
      <c r="L163" s="29"/>
      <c r="M163" s="3"/>
      <c r="N163" s="29"/>
      <c r="O163" s="29"/>
      <c r="P163" s="28">
        <f>SUM(G163:H163)</f>
        <v>0</v>
      </c>
      <c r="Q163" s="28">
        <f>SUM(P163+I163)</f>
        <v>0</v>
      </c>
      <c r="R163" s="28"/>
      <c r="S163" s="28"/>
      <c r="T163" s="3"/>
      <c r="U163" s="50"/>
      <c r="V163" s="45"/>
      <c r="W163" s="45"/>
      <c r="X163" s="18"/>
    </row>
    <row r="164" spans="1:24" s="18" customFormat="1" ht="9" customHeight="1" thickBot="1" thickTop="1">
      <c r="A164" s="15"/>
      <c r="B164" s="15"/>
      <c r="C164" s="16"/>
      <c r="D164" s="17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5"/>
      <c r="Q164" s="15"/>
      <c r="R164" s="16"/>
      <c r="S164" s="16"/>
      <c r="T164" s="16"/>
      <c r="U164" s="103"/>
      <c r="V164" s="16"/>
      <c r="W164" s="16"/>
      <c r="X164" s="5"/>
    </row>
    <row r="165" spans="1:23" ht="42" customHeight="1" thickTop="1">
      <c r="A165" s="277" t="s">
        <v>82</v>
      </c>
      <c r="B165" s="278"/>
      <c r="C165" s="278"/>
      <c r="D165" s="279"/>
      <c r="E165" s="40"/>
      <c r="F165" s="30">
        <f>SUM(F167:F168)</f>
        <v>0</v>
      </c>
      <c r="G165" s="30">
        <f>SUM(G167:G168)</f>
        <v>0</v>
      </c>
      <c r="H165" s="30">
        <f>SUM(H167:H168)</f>
        <v>0</v>
      </c>
      <c r="I165" s="30">
        <f>SUM(I167:I168)</f>
        <v>0</v>
      </c>
      <c r="J165" s="30">
        <f>SUM(J170:J171)</f>
        <v>0</v>
      </c>
      <c r="K165" s="30">
        <f>SUM(K170:K171)</f>
        <v>0</v>
      </c>
      <c r="L165" s="30"/>
      <c r="M165" s="30">
        <f>SUM(M167:M168,M170:M171)</f>
        <v>0</v>
      </c>
      <c r="N165" s="30"/>
      <c r="O165" s="30"/>
      <c r="P165" s="30"/>
      <c r="Q165" s="30"/>
      <c r="R165" s="20">
        <f>-(E165-(G165+J165+K165+M165))</f>
        <v>0</v>
      </c>
      <c r="S165" s="31">
        <f>-SUM(D167:D168)</f>
        <v>0</v>
      </c>
      <c r="T165" s="30"/>
      <c r="U165" s="105" t="str">
        <f>A166</f>
        <v>ΠΕ13</v>
      </c>
      <c r="V165" s="30">
        <f>IF((E165&lt;&gt;0),'Μαθητικό δυναμικό'!D20*2,0)</f>
        <v>0</v>
      </c>
      <c r="W165" s="30">
        <f>E165</f>
        <v>0</v>
      </c>
    </row>
    <row r="166" spans="1:23" ht="23.25" customHeight="1">
      <c r="A166" s="280" t="s">
        <v>43</v>
      </c>
      <c r="B166" s="281"/>
      <c r="C166" s="281"/>
      <c r="D166" s="281"/>
      <c r="E166" s="281"/>
      <c r="F166" s="281"/>
      <c r="G166" s="281"/>
      <c r="H166" s="281"/>
      <c r="I166" s="281"/>
      <c r="J166" s="281"/>
      <c r="K166" s="281"/>
      <c r="L166" s="281"/>
      <c r="M166" s="281"/>
      <c r="N166" s="281"/>
      <c r="O166" s="281"/>
      <c r="P166" s="281"/>
      <c r="Q166" s="281"/>
      <c r="R166" s="281"/>
      <c r="S166" s="281"/>
      <c r="T166" s="282"/>
      <c r="U166" s="50"/>
      <c r="V166" s="45"/>
      <c r="W166" s="45"/>
    </row>
    <row r="167" spans="1:23" ht="18.75">
      <c r="A167" s="24">
        <v>1</v>
      </c>
      <c r="B167" s="7" t="s">
        <v>43</v>
      </c>
      <c r="C167" s="3"/>
      <c r="D167" s="21">
        <f>Q167+O167+N167+L167+M167-F167</f>
        <v>0</v>
      </c>
      <c r="E167" s="28"/>
      <c r="F167" s="3"/>
      <c r="G167" s="3"/>
      <c r="H167" s="3"/>
      <c r="I167" s="3"/>
      <c r="J167" s="29"/>
      <c r="K167" s="29"/>
      <c r="L167" s="3"/>
      <c r="M167" s="3"/>
      <c r="N167" s="3"/>
      <c r="O167" s="3"/>
      <c r="P167" s="28">
        <f>SUM(G167:H167)</f>
        <v>0</v>
      </c>
      <c r="Q167" s="28">
        <f>SUM(P167+I167)</f>
        <v>0</v>
      </c>
      <c r="R167" s="28"/>
      <c r="S167" s="28"/>
      <c r="T167" s="3"/>
      <c r="U167" s="50"/>
      <c r="V167" s="45"/>
      <c r="W167" s="45"/>
    </row>
    <row r="168" spans="1:23" ht="18.75">
      <c r="A168" s="24">
        <v>2</v>
      </c>
      <c r="B168" s="7" t="s">
        <v>43</v>
      </c>
      <c r="C168" s="3"/>
      <c r="D168" s="21">
        <f>Q168+O168+N168+L168+M168-F168</f>
        <v>0</v>
      </c>
      <c r="E168" s="28"/>
      <c r="F168" s="3"/>
      <c r="G168" s="3"/>
      <c r="H168" s="3"/>
      <c r="I168" s="3"/>
      <c r="J168" s="29"/>
      <c r="K168" s="29"/>
      <c r="L168" s="3"/>
      <c r="M168" s="3"/>
      <c r="N168" s="3"/>
      <c r="O168" s="3"/>
      <c r="P168" s="28">
        <f>SUM(G168:H168)</f>
        <v>0</v>
      </c>
      <c r="Q168" s="28">
        <f>SUM(P168+I168)</f>
        <v>0</v>
      </c>
      <c r="R168" s="28"/>
      <c r="S168" s="28"/>
      <c r="T168" s="3"/>
      <c r="U168" s="50"/>
      <c r="V168" s="45"/>
      <c r="W168" s="45"/>
    </row>
    <row r="169" spans="1:23" ht="24" customHeight="1">
      <c r="A169" s="280" t="s">
        <v>83</v>
      </c>
      <c r="B169" s="281"/>
      <c r="C169" s="281"/>
      <c r="D169" s="281"/>
      <c r="E169" s="281"/>
      <c r="F169" s="281"/>
      <c r="G169" s="281"/>
      <c r="H169" s="281"/>
      <c r="I169" s="281"/>
      <c r="J169" s="281"/>
      <c r="K169" s="281"/>
      <c r="L169" s="281"/>
      <c r="M169" s="281"/>
      <c r="N169" s="281"/>
      <c r="O169" s="281"/>
      <c r="P169" s="281"/>
      <c r="Q169" s="281"/>
      <c r="R169" s="281"/>
      <c r="S169" s="281"/>
      <c r="T169" s="282"/>
      <c r="U169" s="50"/>
      <c r="V169" s="45"/>
      <c r="W169" s="45"/>
    </row>
    <row r="170" spans="1:23" ht="18.75">
      <c r="A170" s="32">
        <v>1</v>
      </c>
      <c r="B170" s="7" t="s">
        <v>57</v>
      </c>
      <c r="C170" s="3"/>
      <c r="D170" s="33"/>
      <c r="E170" s="28"/>
      <c r="F170" s="29"/>
      <c r="G170" s="29"/>
      <c r="H170" s="29"/>
      <c r="I170" s="29"/>
      <c r="J170" s="3"/>
      <c r="K170" s="3"/>
      <c r="L170" s="29"/>
      <c r="M170" s="3"/>
      <c r="N170" s="29"/>
      <c r="O170" s="29"/>
      <c r="P170" s="28">
        <f>SUM(G170:H170)</f>
        <v>0</v>
      </c>
      <c r="Q170" s="28">
        <f>SUM(P170+I170)</f>
        <v>0</v>
      </c>
      <c r="R170" s="28"/>
      <c r="S170" s="28"/>
      <c r="T170" s="3"/>
      <c r="U170" s="50"/>
      <c r="V170" s="45"/>
      <c r="W170" s="45"/>
    </row>
    <row r="171" spans="1:24" ht="19.5" thickBot="1">
      <c r="A171" s="24">
        <v>2</v>
      </c>
      <c r="B171" s="7" t="s">
        <v>57</v>
      </c>
      <c r="C171" s="3"/>
      <c r="D171" s="33"/>
      <c r="E171" s="28"/>
      <c r="F171" s="29"/>
      <c r="G171" s="29"/>
      <c r="H171" s="29"/>
      <c r="I171" s="29"/>
      <c r="J171" s="3"/>
      <c r="K171" s="3"/>
      <c r="L171" s="29"/>
      <c r="M171" s="3"/>
      <c r="N171" s="29"/>
      <c r="O171" s="29"/>
      <c r="P171" s="28">
        <f>SUM(G171:H171)</f>
        <v>0</v>
      </c>
      <c r="Q171" s="28">
        <f>SUM(P171+I171)</f>
        <v>0</v>
      </c>
      <c r="R171" s="28"/>
      <c r="S171" s="28"/>
      <c r="T171" s="3"/>
      <c r="U171" s="50"/>
      <c r="V171" s="45"/>
      <c r="W171" s="45"/>
      <c r="X171" s="18"/>
    </row>
    <row r="172" spans="1:24" s="18" customFormat="1" ht="9" customHeight="1" thickBot="1" thickTop="1">
      <c r="A172" s="15"/>
      <c r="B172" s="15"/>
      <c r="C172" s="16"/>
      <c r="D172" s="17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5"/>
      <c r="Q172" s="15"/>
      <c r="R172" s="16"/>
      <c r="S172" s="16"/>
      <c r="T172" s="16"/>
      <c r="U172" s="103"/>
      <c r="V172" s="16"/>
      <c r="W172" s="16"/>
      <c r="X172" s="5"/>
    </row>
    <row r="173" spans="1:23" ht="42" customHeight="1" thickTop="1">
      <c r="A173" s="277" t="s">
        <v>104</v>
      </c>
      <c r="B173" s="299"/>
      <c r="C173" s="299"/>
      <c r="D173" s="300"/>
      <c r="E173" s="40"/>
      <c r="F173" s="30">
        <f>SUM(F175:F176)</f>
        <v>0</v>
      </c>
      <c r="G173" s="30">
        <f>SUM(G175:G176)</f>
        <v>0</v>
      </c>
      <c r="H173" s="30">
        <f>SUM(H175:H176)</f>
        <v>0</v>
      </c>
      <c r="I173" s="30">
        <f>SUM(I175:I176)</f>
        <v>0</v>
      </c>
      <c r="J173" s="30">
        <f>SUM(J178:J182)</f>
        <v>0</v>
      </c>
      <c r="K173" s="30">
        <f>SUM(K178:K182)</f>
        <v>0</v>
      </c>
      <c r="L173" s="30"/>
      <c r="M173" s="30">
        <f>SUM(M175:M176,M178:M182)</f>
        <v>0</v>
      </c>
      <c r="N173" s="30"/>
      <c r="O173" s="30"/>
      <c r="P173" s="30"/>
      <c r="Q173" s="30"/>
      <c r="R173" s="20">
        <f>-(E173-(G173+J173+K173+M173))</f>
        <v>0</v>
      </c>
      <c r="S173" s="31">
        <f>-SUM(D175:D176)</f>
        <v>0</v>
      </c>
      <c r="T173" s="30"/>
      <c r="U173" s="105" t="str">
        <f>A174</f>
        <v>ΤΕΧΝΟΛΟΓΙΑ ΕΠΙΚΟΙΝΩΝΙΩΝ</v>
      </c>
      <c r="V173" s="106">
        <f>'Μαθητικό δυναμικό'!L19*2</f>
        <v>0</v>
      </c>
      <c r="W173" s="30">
        <f>E173</f>
        <v>0</v>
      </c>
    </row>
    <row r="174" spans="1:23" ht="23.25" customHeight="1">
      <c r="A174" s="280" t="s">
        <v>104</v>
      </c>
      <c r="B174" s="281"/>
      <c r="C174" s="281"/>
      <c r="D174" s="281"/>
      <c r="E174" s="281"/>
      <c r="F174" s="281"/>
      <c r="G174" s="281"/>
      <c r="H174" s="281"/>
      <c r="I174" s="281"/>
      <c r="J174" s="281"/>
      <c r="K174" s="281"/>
      <c r="L174" s="281"/>
      <c r="M174" s="281"/>
      <c r="N174" s="281"/>
      <c r="O174" s="281"/>
      <c r="P174" s="281"/>
      <c r="Q174" s="281"/>
      <c r="R174" s="281"/>
      <c r="S174" s="281"/>
      <c r="T174" s="282"/>
      <c r="U174" s="50"/>
      <c r="V174" s="45"/>
      <c r="W174" s="45"/>
    </row>
    <row r="175" spans="1:23" ht="18.75">
      <c r="A175" s="24">
        <v>1</v>
      </c>
      <c r="B175" s="7" t="s">
        <v>195</v>
      </c>
      <c r="C175" s="3"/>
      <c r="D175" s="21">
        <f>Q175+O175+N175+L175+M175-F175</f>
        <v>0</v>
      </c>
      <c r="E175" s="28"/>
      <c r="F175" s="3"/>
      <c r="G175" s="3"/>
      <c r="H175" s="3"/>
      <c r="I175" s="3"/>
      <c r="J175" s="29"/>
      <c r="K175" s="29"/>
      <c r="L175" s="3"/>
      <c r="M175" s="3"/>
      <c r="N175" s="3"/>
      <c r="O175" s="3"/>
      <c r="P175" s="28">
        <f>SUM(G175:H175)</f>
        <v>0</v>
      </c>
      <c r="Q175" s="28">
        <f>SUM(P175+I175)</f>
        <v>0</v>
      </c>
      <c r="R175" s="28"/>
      <c r="S175" s="28"/>
      <c r="T175" s="3"/>
      <c r="U175" s="50"/>
      <c r="V175" s="45"/>
      <c r="W175" s="45"/>
    </row>
    <row r="176" spans="1:23" ht="18.75">
      <c r="A176" s="24">
        <v>2</v>
      </c>
      <c r="B176" s="7" t="s">
        <v>57</v>
      </c>
      <c r="C176" s="3"/>
      <c r="D176" s="21">
        <f>Q176+O176+N176+L176+M176-F176</f>
        <v>0</v>
      </c>
      <c r="E176" s="28"/>
      <c r="F176" s="3"/>
      <c r="G176" s="3"/>
      <c r="H176" s="3"/>
      <c r="I176" s="3"/>
      <c r="J176" s="29"/>
      <c r="K176" s="29"/>
      <c r="L176" s="3"/>
      <c r="M176" s="3"/>
      <c r="N176" s="3"/>
      <c r="O176" s="3"/>
      <c r="P176" s="28">
        <f>SUM(G176:H176)</f>
        <v>0</v>
      </c>
      <c r="Q176" s="28">
        <f>SUM(P176+I176)</f>
        <v>0</v>
      </c>
      <c r="R176" s="28"/>
      <c r="S176" s="28"/>
      <c r="T176" s="3"/>
      <c r="U176" s="50"/>
      <c r="V176" s="45"/>
      <c r="W176" s="45"/>
    </row>
    <row r="177" spans="1:23" ht="24" customHeight="1">
      <c r="A177" s="280" t="s">
        <v>105</v>
      </c>
      <c r="B177" s="281"/>
      <c r="C177" s="281"/>
      <c r="D177" s="281"/>
      <c r="E177" s="281"/>
      <c r="F177" s="281"/>
      <c r="G177" s="281"/>
      <c r="H177" s="281"/>
      <c r="I177" s="281"/>
      <c r="J177" s="281"/>
      <c r="K177" s="281"/>
      <c r="L177" s="281"/>
      <c r="M177" s="281"/>
      <c r="N177" s="281"/>
      <c r="O177" s="281"/>
      <c r="P177" s="281"/>
      <c r="Q177" s="281"/>
      <c r="R177" s="281"/>
      <c r="S177" s="281"/>
      <c r="T177" s="282"/>
      <c r="U177" s="50"/>
      <c r="V177" s="45"/>
      <c r="W177" s="45"/>
    </row>
    <row r="178" spans="1:23" ht="18.75">
      <c r="A178" s="32">
        <v>1</v>
      </c>
      <c r="B178" s="7" t="s">
        <v>106</v>
      </c>
      <c r="C178" s="3"/>
      <c r="D178" s="33"/>
      <c r="E178" s="28"/>
      <c r="F178" s="29"/>
      <c r="G178" s="29"/>
      <c r="H178" s="29"/>
      <c r="I178" s="29"/>
      <c r="J178" s="3"/>
      <c r="K178" s="3"/>
      <c r="L178" s="29"/>
      <c r="M178" s="3"/>
      <c r="N178" s="29"/>
      <c r="O178" s="29"/>
      <c r="P178" s="28">
        <f>SUM(G178:H178)</f>
        <v>0</v>
      </c>
      <c r="Q178" s="28">
        <f>SUM(P178+I178)</f>
        <v>0</v>
      </c>
      <c r="R178" s="28"/>
      <c r="S178" s="28"/>
      <c r="T178" s="3"/>
      <c r="U178" s="50"/>
      <c r="V178" s="45"/>
      <c r="W178" s="45"/>
    </row>
    <row r="179" spans="1:23" ht="18.75">
      <c r="A179" s="24">
        <v>2</v>
      </c>
      <c r="B179" s="7" t="s">
        <v>107</v>
      </c>
      <c r="C179" s="3"/>
      <c r="D179" s="33"/>
      <c r="E179" s="28"/>
      <c r="F179" s="29"/>
      <c r="G179" s="29"/>
      <c r="H179" s="29"/>
      <c r="I179" s="29"/>
      <c r="J179" s="3"/>
      <c r="K179" s="3"/>
      <c r="L179" s="29"/>
      <c r="M179" s="3"/>
      <c r="N179" s="29"/>
      <c r="O179" s="29"/>
      <c r="P179" s="28">
        <f>SUM(G179:H179)</f>
        <v>0</v>
      </c>
      <c r="Q179" s="28">
        <f>SUM(P179+I179)</f>
        <v>0</v>
      </c>
      <c r="R179" s="28"/>
      <c r="S179" s="28"/>
      <c r="T179" s="3"/>
      <c r="U179" s="50"/>
      <c r="V179" s="45"/>
      <c r="W179" s="45"/>
    </row>
    <row r="180" spans="1:23" ht="18.75">
      <c r="A180" s="24">
        <v>3</v>
      </c>
      <c r="B180" s="7" t="s">
        <v>57</v>
      </c>
      <c r="C180" s="3"/>
      <c r="D180" s="33"/>
      <c r="E180" s="28"/>
      <c r="F180" s="29"/>
      <c r="G180" s="29"/>
      <c r="H180" s="29"/>
      <c r="I180" s="29"/>
      <c r="J180" s="3"/>
      <c r="K180" s="3"/>
      <c r="L180" s="29"/>
      <c r="M180" s="3"/>
      <c r="N180" s="29"/>
      <c r="O180" s="29"/>
      <c r="P180" s="28">
        <f>SUM(G180:H180)</f>
        <v>0</v>
      </c>
      <c r="Q180" s="28">
        <f>SUM(P180+I180)</f>
        <v>0</v>
      </c>
      <c r="R180" s="28"/>
      <c r="S180" s="28"/>
      <c r="T180" s="3"/>
      <c r="U180" s="50"/>
      <c r="V180" s="45"/>
      <c r="W180" s="45"/>
    </row>
    <row r="181" spans="1:23" ht="18.75">
      <c r="A181" s="24">
        <v>4</v>
      </c>
      <c r="B181" s="7" t="s">
        <v>57</v>
      </c>
      <c r="C181" s="3"/>
      <c r="D181" s="33"/>
      <c r="E181" s="28"/>
      <c r="F181" s="29"/>
      <c r="G181" s="29"/>
      <c r="H181" s="29"/>
      <c r="I181" s="29"/>
      <c r="J181" s="3"/>
      <c r="K181" s="3"/>
      <c r="L181" s="29"/>
      <c r="M181" s="3"/>
      <c r="N181" s="29"/>
      <c r="O181" s="29"/>
      <c r="P181" s="28">
        <f>SUM(G181:H181)</f>
        <v>0</v>
      </c>
      <c r="Q181" s="28">
        <f>SUM(P181+I181)</f>
        <v>0</v>
      </c>
      <c r="R181" s="28"/>
      <c r="S181" s="28"/>
      <c r="T181" s="3"/>
      <c r="U181" s="50"/>
      <c r="V181" s="45"/>
      <c r="W181" s="45"/>
    </row>
    <row r="182" spans="1:24" ht="19.5" thickBot="1">
      <c r="A182" s="24">
        <v>5</v>
      </c>
      <c r="B182" s="7" t="s">
        <v>57</v>
      </c>
      <c r="C182" s="3"/>
      <c r="D182" s="33"/>
      <c r="E182" s="28"/>
      <c r="F182" s="29"/>
      <c r="G182" s="29"/>
      <c r="H182" s="29"/>
      <c r="I182" s="29"/>
      <c r="J182" s="3"/>
      <c r="K182" s="3"/>
      <c r="L182" s="29"/>
      <c r="M182" s="3"/>
      <c r="N182" s="29"/>
      <c r="O182" s="29"/>
      <c r="P182" s="28">
        <f>SUM(G182:H182)</f>
        <v>0</v>
      </c>
      <c r="Q182" s="28">
        <f>SUM(P182+I182)</f>
        <v>0</v>
      </c>
      <c r="R182" s="28"/>
      <c r="S182" s="28"/>
      <c r="T182" s="3"/>
      <c r="U182" s="50"/>
      <c r="V182" s="45"/>
      <c r="W182" s="45"/>
      <c r="X182" s="18"/>
    </row>
    <row r="183" spans="1:24" s="18" customFormat="1" ht="9" customHeight="1" thickBot="1" thickTop="1">
      <c r="A183" s="15"/>
      <c r="B183" s="15"/>
      <c r="C183" s="16"/>
      <c r="D183" s="17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5"/>
      <c r="Q183" s="15"/>
      <c r="R183" s="16"/>
      <c r="S183" s="16"/>
      <c r="T183" s="16"/>
      <c r="U183" s="103"/>
      <c r="V183" s="16"/>
      <c r="W183" s="16"/>
      <c r="X183" s="5"/>
    </row>
    <row r="184" spans="1:23" ht="42" customHeight="1" thickTop="1">
      <c r="A184" s="277" t="s">
        <v>84</v>
      </c>
      <c r="B184" s="278"/>
      <c r="C184" s="278"/>
      <c r="D184" s="279"/>
      <c r="E184" s="40"/>
      <c r="F184" s="30">
        <f>SUM(F186:F190)</f>
        <v>0</v>
      </c>
      <c r="G184" s="30">
        <f>SUM(G186:G190)</f>
        <v>0</v>
      </c>
      <c r="H184" s="30">
        <f>SUM(H186:H190)</f>
        <v>0</v>
      </c>
      <c r="I184" s="30">
        <f>SUM(I186:I190)</f>
        <v>0</v>
      </c>
      <c r="J184" s="30">
        <f>SUM(J192:J193)</f>
        <v>0</v>
      </c>
      <c r="K184" s="30">
        <f>SUM(K192:K193)</f>
        <v>0</v>
      </c>
      <c r="L184" s="30"/>
      <c r="M184" s="30">
        <f>SUM(M186:M190,M192:M193)</f>
        <v>0</v>
      </c>
      <c r="N184" s="30"/>
      <c r="O184" s="30"/>
      <c r="P184" s="30"/>
      <c r="Q184" s="30"/>
      <c r="R184" s="20">
        <f>-(E184-(G184+J184+K184+M184))</f>
        <v>0</v>
      </c>
      <c r="S184" s="31">
        <f>-SUM(D186:D190)</f>
        <v>0</v>
      </c>
      <c r="T184" s="30"/>
      <c r="U184" s="105" t="str">
        <f>A185</f>
        <v>ΠΕ19-20  </v>
      </c>
      <c r="V184" s="30">
        <f>'Μαθητικό δυναμικό'!L20*2+'Μαθητικό δυναμικό'!O31*2+'Μαθητικό δυναμικό'!O44*2+'Μαθητικό δυναμικό'!O45*2</f>
        <v>0</v>
      </c>
      <c r="W184" s="30">
        <f>E184</f>
        <v>0</v>
      </c>
    </row>
    <row r="185" spans="1:23" ht="23.25" customHeight="1">
      <c r="A185" s="280" t="s">
        <v>92</v>
      </c>
      <c r="B185" s="281"/>
      <c r="C185" s="281"/>
      <c r="D185" s="281"/>
      <c r="E185" s="281"/>
      <c r="F185" s="281"/>
      <c r="G185" s="281"/>
      <c r="H185" s="281"/>
      <c r="I185" s="281"/>
      <c r="J185" s="281"/>
      <c r="K185" s="281"/>
      <c r="L185" s="281"/>
      <c r="M185" s="281"/>
      <c r="N185" s="281"/>
      <c r="O185" s="281"/>
      <c r="P185" s="281"/>
      <c r="Q185" s="281"/>
      <c r="R185" s="281"/>
      <c r="S185" s="281"/>
      <c r="T185" s="282"/>
      <c r="U185" s="50"/>
      <c r="V185" s="45"/>
      <c r="W185" s="45"/>
    </row>
    <row r="186" spans="1:23" ht="18.75">
      <c r="A186" s="24">
        <v>1</v>
      </c>
      <c r="B186" s="7" t="s">
        <v>106</v>
      </c>
      <c r="C186" s="3"/>
      <c r="D186" s="21">
        <f>Q186+O186+N186+L186+M186-F186</f>
        <v>0</v>
      </c>
      <c r="E186" s="28"/>
      <c r="F186" s="3"/>
      <c r="G186" s="3"/>
      <c r="H186" s="3"/>
      <c r="I186" s="3"/>
      <c r="J186" s="29"/>
      <c r="K186" s="29"/>
      <c r="L186" s="3"/>
      <c r="M186" s="3"/>
      <c r="N186" s="3"/>
      <c r="O186" s="3"/>
      <c r="P186" s="28">
        <f>SUM(G186:H186)</f>
        <v>0</v>
      </c>
      <c r="Q186" s="28">
        <f>SUM(P186+I186)</f>
        <v>0</v>
      </c>
      <c r="R186" s="28"/>
      <c r="S186" s="28"/>
      <c r="T186" s="3"/>
      <c r="U186" s="50"/>
      <c r="V186" s="45"/>
      <c r="W186" s="45"/>
    </row>
    <row r="187" spans="1:23" ht="18.75">
      <c r="A187" s="24">
        <v>2</v>
      </c>
      <c r="B187" s="7" t="s">
        <v>107</v>
      </c>
      <c r="C187" s="3"/>
      <c r="D187" s="21">
        <f>Q187+O187+N187+L187+M187-F187</f>
        <v>0</v>
      </c>
      <c r="E187" s="28"/>
      <c r="F187" s="3"/>
      <c r="G187" s="3"/>
      <c r="H187" s="3"/>
      <c r="I187" s="3"/>
      <c r="J187" s="29"/>
      <c r="K187" s="29"/>
      <c r="L187" s="3"/>
      <c r="M187" s="3"/>
      <c r="N187" s="3"/>
      <c r="O187" s="3"/>
      <c r="P187" s="28">
        <f>SUM(G187:H187)</f>
        <v>0</v>
      </c>
      <c r="Q187" s="28">
        <f>SUM(P187+I187)</f>
        <v>0</v>
      </c>
      <c r="R187" s="28"/>
      <c r="S187" s="28"/>
      <c r="T187" s="3"/>
      <c r="U187" s="50"/>
      <c r="V187" s="45"/>
      <c r="W187" s="45"/>
    </row>
    <row r="188" spans="1:23" ht="18.75">
      <c r="A188" s="24">
        <v>3</v>
      </c>
      <c r="B188" s="7" t="s">
        <v>57</v>
      </c>
      <c r="C188" s="3"/>
      <c r="D188" s="21">
        <f>Q188+O188+N188+L188+M188-F188</f>
        <v>0</v>
      </c>
      <c r="E188" s="28"/>
      <c r="F188" s="3"/>
      <c r="G188" s="3"/>
      <c r="H188" s="3"/>
      <c r="I188" s="3"/>
      <c r="J188" s="29"/>
      <c r="K188" s="29"/>
      <c r="L188" s="3"/>
      <c r="M188" s="3"/>
      <c r="N188" s="3"/>
      <c r="O188" s="3"/>
      <c r="P188" s="28">
        <f>SUM(G188:H188)</f>
        <v>0</v>
      </c>
      <c r="Q188" s="28">
        <f>SUM(P188+I188)</f>
        <v>0</v>
      </c>
      <c r="R188" s="28"/>
      <c r="S188" s="28"/>
      <c r="T188" s="3"/>
      <c r="U188" s="50"/>
      <c r="V188" s="45"/>
      <c r="W188" s="45"/>
    </row>
    <row r="189" spans="1:23" ht="18.75">
      <c r="A189" s="24">
        <v>4</v>
      </c>
      <c r="B189" s="7" t="s">
        <v>57</v>
      </c>
      <c r="C189" s="3"/>
      <c r="D189" s="21">
        <f>Q189+O189+N189+L189+M189-F189</f>
        <v>0</v>
      </c>
      <c r="E189" s="28"/>
      <c r="F189" s="3"/>
      <c r="G189" s="3"/>
      <c r="H189" s="3"/>
      <c r="I189" s="3"/>
      <c r="J189" s="29"/>
      <c r="K189" s="29"/>
      <c r="L189" s="3"/>
      <c r="M189" s="3"/>
      <c r="N189" s="3"/>
      <c r="O189" s="3"/>
      <c r="P189" s="28">
        <f>SUM(G189:H189)</f>
        <v>0</v>
      </c>
      <c r="Q189" s="28">
        <f>SUM(P189+I189)</f>
        <v>0</v>
      </c>
      <c r="R189" s="28"/>
      <c r="S189" s="28"/>
      <c r="T189" s="3"/>
      <c r="U189" s="50"/>
      <c r="V189" s="45"/>
      <c r="W189" s="45"/>
    </row>
    <row r="190" spans="1:23" ht="18.75">
      <c r="A190" s="24">
        <v>5</v>
      </c>
      <c r="B190" s="7" t="s">
        <v>57</v>
      </c>
      <c r="C190" s="3"/>
      <c r="D190" s="21">
        <f>Q190+O190+N190+L190+M190-F190</f>
        <v>0</v>
      </c>
      <c r="E190" s="28"/>
      <c r="F190" s="3"/>
      <c r="G190" s="3"/>
      <c r="H190" s="3"/>
      <c r="I190" s="3"/>
      <c r="J190" s="29"/>
      <c r="K190" s="29"/>
      <c r="L190" s="3"/>
      <c r="M190" s="3"/>
      <c r="N190" s="3"/>
      <c r="O190" s="3"/>
      <c r="P190" s="28">
        <f>SUM(G190:H190)</f>
        <v>0</v>
      </c>
      <c r="Q190" s="28">
        <f>SUM(P190+I190)</f>
        <v>0</v>
      </c>
      <c r="R190" s="28"/>
      <c r="S190" s="28"/>
      <c r="T190" s="3"/>
      <c r="U190" s="50"/>
      <c r="V190" s="45"/>
      <c r="W190" s="45"/>
    </row>
    <row r="191" spans="1:23" ht="24" customHeight="1">
      <c r="A191" s="280" t="s">
        <v>85</v>
      </c>
      <c r="B191" s="281"/>
      <c r="C191" s="281"/>
      <c r="D191" s="281"/>
      <c r="E191" s="281"/>
      <c r="F191" s="281"/>
      <c r="G191" s="281"/>
      <c r="H191" s="281"/>
      <c r="I191" s="281"/>
      <c r="J191" s="281"/>
      <c r="K191" s="281"/>
      <c r="L191" s="281"/>
      <c r="M191" s="281"/>
      <c r="N191" s="281"/>
      <c r="O191" s="281"/>
      <c r="P191" s="281"/>
      <c r="Q191" s="281"/>
      <c r="R191" s="281"/>
      <c r="S191" s="281"/>
      <c r="T191" s="282"/>
      <c r="U191" s="50"/>
      <c r="V191" s="45"/>
      <c r="W191" s="45"/>
    </row>
    <row r="192" spans="1:23" ht="18.75">
      <c r="A192" s="32">
        <v>1</v>
      </c>
      <c r="B192" s="7" t="s">
        <v>57</v>
      </c>
      <c r="C192" s="3"/>
      <c r="D192" s="33"/>
      <c r="E192" s="28"/>
      <c r="F192" s="29"/>
      <c r="G192" s="29"/>
      <c r="H192" s="29"/>
      <c r="I192" s="29"/>
      <c r="J192" s="3"/>
      <c r="K192" s="3"/>
      <c r="L192" s="29"/>
      <c r="M192" s="3"/>
      <c r="N192" s="29"/>
      <c r="O192" s="29"/>
      <c r="P192" s="28">
        <f>SUM(G192:H192)</f>
        <v>0</v>
      </c>
      <c r="Q192" s="28">
        <f>SUM(P192+I192)</f>
        <v>0</v>
      </c>
      <c r="R192" s="28"/>
      <c r="S192" s="28"/>
      <c r="T192" s="3"/>
      <c r="U192" s="50"/>
      <c r="V192" s="45"/>
      <c r="W192" s="45"/>
    </row>
    <row r="193" spans="1:24" ht="19.5" thickBot="1">
      <c r="A193" s="24">
        <v>2</v>
      </c>
      <c r="B193" s="7" t="s">
        <v>57</v>
      </c>
      <c r="C193" s="3"/>
      <c r="D193" s="33"/>
      <c r="E193" s="28"/>
      <c r="F193" s="29"/>
      <c r="G193" s="29"/>
      <c r="H193" s="29"/>
      <c r="I193" s="29"/>
      <c r="J193" s="3"/>
      <c r="K193" s="3"/>
      <c r="L193" s="29"/>
      <c r="M193" s="3"/>
      <c r="N193" s="29"/>
      <c r="O193" s="29"/>
      <c r="P193" s="28">
        <f>SUM(G193:H193)</f>
        <v>0</v>
      </c>
      <c r="Q193" s="28">
        <f>SUM(P193+I193)</f>
        <v>0</v>
      </c>
      <c r="R193" s="28"/>
      <c r="S193" s="28"/>
      <c r="T193" s="3"/>
      <c r="U193" s="50"/>
      <c r="V193" s="45"/>
      <c r="W193" s="45"/>
      <c r="X193" s="18"/>
    </row>
    <row r="194" spans="1:24" s="18" customFormat="1" ht="9" customHeight="1" thickBot="1" thickTop="1">
      <c r="A194" s="15"/>
      <c r="B194" s="15"/>
      <c r="C194" s="16"/>
      <c r="D194" s="17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5"/>
      <c r="Q194" s="15"/>
      <c r="R194" s="16"/>
      <c r="S194" s="16"/>
      <c r="T194" s="16"/>
      <c r="U194" s="103"/>
      <c r="V194" s="16"/>
      <c r="W194" s="16"/>
      <c r="X194" s="5"/>
    </row>
    <row r="195" spans="1:23" ht="42" customHeight="1" thickTop="1">
      <c r="A195" s="277" t="s">
        <v>108</v>
      </c>
      <c r="B195" s="278"/>
      <c r="C195" s="278"/>
      <c r="D195" s="279"/>
      <c r="E195" s="40"/>
      <c r="F195" s="30">
        <f>SUM(F197:F198)</f>
        <v>0</v>
      </c>
      <c r="G195" s="30">
        <f>SUM(G197:G198)</f>
        <v>0</v>
      </c>
      <c r="H195" s="30">
        <f>SUM(H197:H198)</f>
        <v>0</v>
      </c>
      <c r="I195" s="30">
        <f>SUM(I197:I198)</f>
        <v>0</v>
      </c>
      <c r="J195" s="30">
        <f>SUM(J200:J201)</f>
        <v>0</v>
      </c>
      <c r="K195" s="30">
        <f>SUM(K200:K201)</f>
        <v>0</v>
      </c>
      <c r="L195" s="30"/>
      <c r="M195" s="30">
        <f>SUM(M197:M198,M200:M201)</f>
        <v>0</v>
      </c>
      <c r="N195" s="30"/>
      <c r="O195" s="30"/>
      <c r="P195" s="30"/>
      <c r="Q195" s="30"/>
      <c r="R195" s="20">
        <f>-(E195-(G195+J195+K195+M195))</f>
        <v>0</v>
      </c>
      <c r="S195" s="31">
        <f>-SUM(D197:D198)</f>
        <v>0</v>
      </c>
      <c r="T195" s="30"/>
      <c r="U195" s="105" t="str">
        <f>A196</f>
        <v>ΕΛΕΥΘΕΡΟ ΣΧΕΔΙΟ</v>
      </c>
      <c r="V195" s="30">
        <f>'Μαθητικό δυναμικό'!O37*2+'Μαθητικό δυναμικό'!O59*2</f>
        <v>0</v>
      </c>
      <c r="W195" s="30">
        <f>E195</f>
        <v>0</v>
      </c>
    </row>
    <row r="196" spans="1:23" ht="23.25" customHeight="1">
      <c r="A196" s="280" t="s">
        <v>110</v>
      </c>
      <c r="B196" s="281"/>
      <c r="C196" s="281"/>
      <c r="D196" s="281"/>
      <c r="E196" s="281"/>
      <c r="F196" s="281"/>
      <c r="G196" s="281"/>
      <c r="H196" s="281"/>
      <c r="I196" s="281"/>
      <c r="J196" s="281"/>
      <c r="K196" s="281"/>
      <c r="L196" s="281"/>
      <c r="M196" s="281"/>
      <c r="N196" s="281"/>
      <c r="O196" s="281"/>
      <c r="P196" s="281"/>
      <c r="Q196" s="281"/>
      <c r="R196" s="281"/>
      <c r="S196" s="281"/>
      <c r="T196" s="282"/>
      <c r="U196" s="50"/>
      <c r="V196" s="45"/>
      <c r="W196" s="45"/>
    </row>
    <row r="197" spans="1:23" ht="18.75">
      <c r="A197" s="24">
        <v>1</v>
      </c>
      <c r="B197" s="7" t="s">
        <v>73</v>
      </c>
      <c r="C197" s="3"/>
      <c r="D197" s="21">
        <f>Q197+O197+N197+L197+M197-F197</f>
        <v>0</v>
      </c>
      <c r="E197" s="28"/>
      <c r="F197" s="3"/>
      <c r="G197" s="3"/>
      <c r="H197" s="3"/>
      <c r="I197" s="3"/>
      <c r="J197" s="29"/>
      <c r="K197" s="29"/>
      <c r="L197" s="3"/>
      <c r="M197" s="3"/>
      <c r="N197" s="3"/>
      <c r="O197" s="3"/>
      <c r="P197" s="28">
        <f>SUM(G197:H197)</f>
        <v>0</v>
      </c>
      <c r="Q197" s="28">
        <f>SUM(P197+I197)</f>
        <v>0</v>
      </c>
      <c r="R197" s="28"/>
      <c r="S197" s="28"/>
      <c r="T197" s="3"/>
      <c r="U197" s="50"/>
      <c r="V197" s="45"/>
      <c r="W197" s="45"/>
    </row>
    <row r="198" spans="1:23" ht="18.75">
      <c r="A198" s="24">
        <v>2</v>
      </c>
      <c r="B198" s="7" t="s">
        <v>73</v>
      </c>
      <c r="C198" s="3"/>
      <c r="D198" s="21">
        <f>Q198+O198+N198+L198+M198-F198</f>
        <v>0</v>
      </c>
      <c r="E198" s="28"/>
      <c r="F198" s="3"/>
      <c r="G198" s="3"/>
      <c r="H198" s="3"/>
      <c r="I198" s="3"/>
      <c r="J198" s="29"/>
      <c r="K198" s="29"/>
      <c r="L198" s="3"/>
      <c r="M198" s="3"/>
      <c r="N198" s="3"/>
      <c r="O198" s="3"/>
      <c r="P198" s="28">
        <f>SUM(G198:H198)</f>
        <v>0</v>
      </c>
      <c r="Q198" s="28">
        <f>SUM(P198+I198)</f>
        <v>0</v>
      </c>
      <c r="R198" s="28"/>
      <c r="S198" s="28"/>
      <c r="T198" s="3"/>
      <c r="U198" s="50"/>
      <c r="V198" s="45"/>
      <c r="W198" s="45"/>
    </row>
    <row r="199" spans="1:23" ht="24" customHeight="1">
      <c r="A199" s="280" t="s">
        <v>111</v>
      </c>
      <c r="B199" s="281"/>
      <c r="C199" s="281"/>
      <c r="D199" s="281"/>
      <c r="E199" s="281"/>
      <c r="F199" s="281"/>
      <c r="G199" s="281"/>
      <c r="H199" s="281"/>
      <c r="I199" s="281"/>
      <c r="J199" s="281"/>
      <c r="K199" s="281"/>
      <c r="L199" s="281"/>
      <c r="M199" s="281"/>
      <c r="N199" s="281"/>
      <c r="O199" s="281"/>
      <c r="P199" s="281"/>
      <c r="Q199" s="281"/>
      <c r="R199" s="281"/>
      <c r="S199" s="281"/>
      <c r="T199" s="282"/>
      <c r="U199" s="50"/>
      <c r="V199" s="45"/>
      <c r="W199" s="45"/>
    </row>
    <row r="200" spans="1:23" ht="18.75">
      <c r="A200" s="32">
        <v>1</v>
      </c>
      <c r="B200" s="7" t="s">
        <v>57</v>
      </c>
      <c r="C200" s="3"/>
      <c r="D200" s="33"/>
      <c r="E200" s="28"/>
      <c r="F200" s="29"/>
      <c r="G200" s="29"/>
      <c r="H200" s="29"/>
      <c r="I200" s="29"/>
      <c r="J200" s="3"/>
      <c r="K200" s="3"/>
      <c r="L200" s="29"/>
      <c r="M200" s="3"/>
      <c r="N200" s="29"/>
      <c r="O200" s="29"/>
      <c r="P200" s="28">
        <f>SUM(G200:H200)</f>
        <v>0</v>
      </c>
      <c r="Q200" s="28">
        <f>SUM(P200+I200)</f>
        <v>0</v>
      </c>
      <c r="R200" s="28"/>
      <c r="S200" s="28"/>
      <c r="T200" s="3"/>
      <c r="U200" s="50"/>
      <c r="V200" s="45"/>
      <c r="W200" s="45"/>
    </row>
    <row r="201" spans="1:24" ht="19.5" thickBot="1">
      <c r="A201" s="24">
        <v>2</v>
      </c>
      <c r="B201" s="7" t="s">
        <v>57</v>
      </c>
      <c r="C201" s="3"/>
      <c r="D201" s="33"/>
      <c r="E201" s="28"/>
      <c r="F201" s="29"/>
      <c r="G201" s="29"/>
      <c r="H201" s="29"/>
      <c r="I201" s="29"/>
      <c r="J201" s="3"/>
      <c r="K201" s="3"/>
      <c r="L201" s="29"/>
      <c r="M201" s="3"/>
      <c r="N201" s="29"/>
      <c r="O201" s="29"/>
      <c r="P201" s="28">
        <f>SUM(G201:H201)</f>
        <v>0</v>
      </c>
      <c r="Q201" s="28">
        <f>SUM(P201+I201)</f>
        <v>0</v>
      </c>
      <c r="R201" s="28"/>
      <c r="S201" s="28"/>
      <c r="T201" s="3"/>
      <c r="U201" s="50"/>
      <c r="V201" s="45"/>
      <c r="W201" s="45"/>
      <c r="X201" s="18"/>
    </row>
    <row r="202" spans="1:24" s="18" customFormat="1" ht="9" customHeight="1" thickBot="1" thickTop="1">
      <c r="A202" s="15"/>
      <c r="B202" s="15"/>
      <c r="C202" s="16"/>
      <c r="D202" s="17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5"/>
      <c r="Q202" s="15"/>
      <c r="R202" s="16"/>
      <c r="S202" s="16"/>
      <c r="T202" s="16"/>
      <c r="U202" s="103"/>
      <c r="V202" s="16"/>
      <c r="W202" s="16"/>
      <c r="X202" s="5"/>
    </row>
    <row r="203" spans="1:23" ht="42" customHeight="1" thickTop="1">
      <c r="A203" s="277" t="s">
        <v>109</v>
      </c>
      <c r="B203" s="278"/>
      <c r="C203" s="278"/>
      <c r="D203" s="279"/>
      <c r="E203" s="40"/>
      <c r="F203" s="30">
        <f>SUM(F205:F206)</f>
        <v>0</v>
      </c>
      <c r="G203" s="30">
        <f>SUM(G205:G206)</f>
        <v>0</v>
      </c>
      <c r="H203" s="30">
        <f>SUM(H205:H206)</f>
        <v>0</v>
      </c>
      <c r="I203" s="30">
        <f>SUM(I205:I206)</f>
        <v>0</v>
      </c>
      <c r="J203" s="30">
        <f>SUM(J208:J209)</f>
        <v>0</v>
      </c>
      <c r="K203" s="30">
        <f>SUM(K208:K209)</f>
        <v>0</v>
      </c>
      <c r="L203" s="30"/>
      <c r="M203" s="30">
        <f>SUM(M205:M206,M208:M209)</f>
        <v>0</v>
      </c>
      <c r="N203" s="30"/>
      <c r="O203" s="30"/>
      <c r="P203" s="30"/>
      <c r="Q203" s="30"/>
      <c r="R203" s="20">
        <f>-(E203-(G203+J203+K203+M203))</f>
        <v>0</v>
      </c>
      <c r="S203" s="31">
        <f>-SUM(D205:D206)</f>
        <v>0</v>
      </c>
      <c r="T203" s="30"/>
      <c r="U203" s="105" t="str">
        <f>A203</f>
        <v>ΓΡΑΜΜΙΚΟ ΣΧΕΔΙΟ - Σύνολο</v>
      </c>
      <c r="V203" s="30">
        <f>'Μαθητικό δυναμικό'!O38*2+'Μαθητικό δυναμικό'!O60*2</f>
        <v>0</v>
      </c>
      <c r="W203" s="30">
        <f>E203</f>
        <v>0</v>
      </c>
    </row>
    <row r="204" spans="1:23" ht="23.25" customHeight="1">
      <c r="A204" s="280" t="s">
        <v>112</v>
      </c>
      <c r="B204" s="281"/>
      <c r="C204" s="281"/>
      <c r="D204" s="281"/>
      <c r="E204" s="281"/>
      <c r="F204" s="281"/>
      <c r="G204" s="281"/>
      <c r="H204" s="281"/>
      <c r="I204" s="281"/>
      <c r="J204" s="281"/>
      <c r="K204" s="281"/>
      <c r="L204" s="281"/>
      <c r="M204" s="281"/>
      <c r="N204" s="281"/>
      <c r="O204" s="281"/>
      <c r="P204" s="281"/>
      <c r="Q204" s="281"/>
      <c r="R204" s="281"/>
      <c r="S204" s="281"/>
      <c r="T204" s="282"/>
      <c r="U204" s="50"/>
      <c r="V204" s="45"/>
      <c r="W204" s="45"/>
    </row>
    <row r="205" spans="1:23" ht="18.75">
      <c r="A205" s="1">
        <v>1</v>
      </c>
      <c r="B205" s="7" t="s">
        <v>73</v>
      </c>
      <c r="C205" s="3"/>
      <c r="D205" s="21">
        <f>Q205+O205+N205+L205+M205-F205</f>
        <v>0</v>
      </c>
      <c r="E205" s="4"/>
      <c r="F205" s="3"/>
      <c r="G205" s="3"/>
      <c r="H205" s="3"/>
      <c r="I205" s="3"/>
      <c r="J205" s="29"/>
      <c r="K205" s="29"/>
      <c r="L205" s="3"/>
      <c r="M205" s="3"/>
      <c r="N205" s="3"/>
      <c r="O205" s="3"/>
      <c r="P205" s="28">
        <f>SUM(G205:H205)</f>
        <v>0</v>
      </c>
      <c r="Q205" s="28">
        <f>SUM(P205+I205)</f>
        <v>0</v>
      </c>
      <c r="R205" s="4"/>
      <c r="S205" s="4"/>
      <c r="T205" s="3"/>
      <c r="U205" s="50"/>
      <c r="V205" s="45"/>
      <c r="W205" s="45"/>
    </row>
    <row r="206" spans="1:23" ht="18.75">
      <c r="A206" s="1">
        <v>2</v>
      </c>
      <c r="B206" s="7" t="s">
        <v>73</v>
      </c>
      <c r="C206" s="3"/>
      <c r="D206" s="21">
        <f>Q206+O206+N206+L206+M206-F206</f>
        <v>0</v>
      </c>
      <c r="E206" s="4"/>
      <c r="F206" s="3"/>
      <c r="G206" s="3"/>
      <c r="H206" s="3"/>
      <c r="I206" s="3"/>
      <c r="J206" s="29"/>
      <c r="K206" s="29"/>
      <c r="L206" s="3"/>
      <c r="M206" s="3"/>
      <c r="N206" s="3"/>
      <c r="O206" s="3"/>
      <c r="P206" s="28">
        <f>SUM(G206:H206)</f>
        <v>0</v>
      </c>
      <c r="Q206" s="28">
        <f>SUM(P206+I206)</f>
        <v>0</v>
      </c>
      <c r="R206" s="4"/>
      <c r="S206" s="4"/>
      <c r="T206" s="3"/>
      <c r="U206" s="50"/>
      <c r="V206" s="45"/>
      <c r="W206" s="45"/>
    </row>
    <row r="207" spans="1:23" ht="24" customHeight="1">
      <c r="A207" s="296" t="s">
        <v>113</v>
      </c>
      <c r="B207" s="297"/>
      <c r="C207" s="297"/>
      <c r="D207" s="297"/>
      <c r="E207" s="297"/>
      <c r="F207" s="297"/>
      <c r="G207" s="297"/>
      <c r="H207" s="297"/>
      <c r="I207" s="297"/>
      <c r="J207" s="297"/>
      <c r="K207" s="297"/>
      <c r="L207" s="297"/>
      <c r="M207" s="297"/>
      <c r="N207" s="297"/>
      <c r="O207" s="297"/>
      <c r="P207" s="297"/>
      <c r="Q207" s="297"/>
      <c r="R207" s="297"/>
      <c r="S207" s="297"/>
      <c r="T207" s="298"/>
      <c r="U207" s="50"/>
      <c r="V207" s="45"/>
      <c r="W207" s="45"/>
    </row>
    <row r="208" spans="1:23" ht="18.75">
      <c r="A208" s="32">
        <v>1</v>
      </c>
      <c r="B208" s="7" t="s">
        <v>57</v>
      </c>
      <c r="C208" s="3"/>
      <c r="D208" s="33"/>
      <c r="E208" s="28"/>
      <c r="F208" s="29"/>
      <c r="G208" s="29"/>
      <c r="H208" s="29"/>
      <c r="I208" s="29"/>
      <c r="J208" s="3"/>
      <c r="K208" s="3"/>
      <c r="L208" s="29"/>
      <c r="M208" s="3"/>
      <c r="N208" s="29"/>
      <c r="O208" s="29"/>
      <c r="P208" s="28">
        <f>SUM(G208:H208)</f>
        <v>0</v>
      </c>
      <c r="Q208" s="28">
        <f>SUM(P208+I208)</f>
        <v>0</v>
      </c>
      <c r="R208" s="28"/>
      <c r="S208" s="28"/>
      <c r="T208" s="3"/>
      <c r="U208" s="50"/>
      <c r="V208" s="45"/>
      <c r="W208" s="45"/>
    </row>
    <row r="209" spans="1:24" ht="19.5" thickBot="1">
      <c r="A209" s="24">
        <v>2</v>
      </c>
      <c r="B209" s="7" t="s">
        <v>57</v>
      </c>
      <c r="C209" s="3"/>
      <c r="D209" s="33"/>
      <c r="E209" s="28"/>
      <c r="F209" s="29"/>
      <c r="G209" s="29"/>
      <c r="H209" s="29"/>
      <c r="I209" s="29"/>
      <c r="J209" s="3"/>
      <c r="K209" s="3"/>
      <c r="L209" s="29"/>
      <c r="M209" s="3"/>
      <c r="N209" s="29"/>
      <c r="O209" s="29"/>
      <c r="P209" s="28">
        <f>SUM(G209:H209)</f>
        <v>0</v>
      </c>
      <c r="Q209" s="28">
        <f>SUM(P209+I209)</f>
        <v>0</v>
      </c>
      <c r="R209" s="28"/>
      <c r="S209" s="28"/>
      <c r="T209" s="3"/>
      <c r="U209" s="50"/>
      <c r="V209" s="45"/>
      <c r="W209" s="45"/>
      <c r="X209" s="18"/>
    </row>
    <row r="210" spans="1:24" s="18" customFormat="1" ht="9" customHeight="1" thickBot="1" thickTop="1">
      <c r="A210" s="15"/>
      <c r="B210" s="15"/>
      <c r="C210" s="16"/>
      <c r="D210" s="17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5"/>
      <c r="Q210" s="15"/>
      <c r="R210" s="16"/>
      <c r="S210" s="16"/>
      <c r="T210" s="16"/>
      <c r="U210" s="103"/>
      <c r="V210" s="16"/>
      <c r="W210" s="16"/>
      <c r="X210" s="5"/>
    </row>
    <row r="211" spans="1:23" ht="42" customHeight="1" thickTop="1">
      <c r="A211" s="277" t="s">
        <v>88</v>
      </c>
      <c r="B211" s="278"/>
      <c r="C211" s="278"/>
      <c r="D211" s="279"/>
      <c r="E211" s="40"/>
      <c r="F211" s="30">
        <f>SUM(F213:F214)</f>
        <v>0</v>
      </c>
      <c r="G211" s="30">
        <f>SUM(G213:G214)</f>
        <v>0</v>
      </c>
      <c r="H211" s="30">
        <f>SUM(H213:H214)</f>
        <v>0</v>
      </c>
      <c r="I211" s="30">
        <f>SUM(I213:I214)</f>
        <v>0</v>
      </c>
      <c r="J211" s="30">
        <f>SUM(J216:J217)</f>
        <v>0</v>
      </c>
      <c r="K211" s="30">
        <f>SUM(K216:K217)</f>
        <v>0</v>
      </c>
      <c r="L211" s="30"/>
      <c r="M211" s="30">
        <f>SUM(M213:M214,M216:M217)</f>
        <v>0</v>
      </c>
      <c r="N211" s="30"/>
      <c r="O211" s="30"/>
      <c r="P211" s="30"/>
      <c r="Q211" s="30"/>
      <c r="R211" s="20">
        <f>-(E211-(G211+J211+K211+M211))</f>
        <v>0</v>
      </c>
      <c r="S211" s="31">
        <f>-SUM(D213:D214)</f>
        <v>0</v>
      </c>
      <c r="T211" s="30"/>
      <c r="U211" s="105" t="str">
        <f>A212</f>
        <v>ΠΕ32</v>
      </c>
      <c r="V211" s="30"/>
      <c r="W211" s="30">
        <f>E211</f>
        <v>0</v>
      </c>
    </row>
    <row r="212" spans="1:23" ht="23.25" customHeight="1">
      <c r="A212" s="280" t="s">
        <v>89</v>
      </c>
      <c r="B212" s="281"/>
      <c r="C212" s="281"/>
      <c r="D212" s="281"/>
      <c r="E212" s="281"/>
      <c r="F212" s="281"/>
      <c r="G212" s="281"/>
      <c r="H212" s="281"/>
      <c r="I212" s="281"/>
      <c r="J212" s="281"/>
      <c r="K212" s="281"/>
      <c r="L212" s="281"/>
      <c r="M212" s="281"/>
      <c r="N212" s="281"/>
      <c r="O212" s="281"/>
      <c r="P212" s="281"/>
      <c r="Q212" s="281"/>
      <c r="R212" s="281"/>
      <c r="S212" s="281"/>
      <c r="T212" s="282"/>
      <c r="U212" s="50"/>
      <c r="V212" s="45"/>
      <c r="W212" s="45"/>
    </row>
    <row r="213" spans="1:23" ht="18.75">
      <c r="A213" s="24">
        <v>1</v>
      </c>
      <c r="B213" s="7" t="s">
        <v>89</v>
      </c>
      <c r="C213" s="3"/>
      <c r="D213" s="21">
        <f>Q213+O213+N213+L213+M213-F213</f>
        <v>0</v>
      </c>
      <c r="E213" s="28"/>
      <c r="F213" s="3"/>
      <c r="G213" s="3"/>
      <c r="H213" s="3"/>
      <c r="I213" s="3"/>
      <c r="J213" s="29"/>
      <c r="K213" s="29"/>
      <c r="L213" s="3"/>
      <c r="M213" s="3"/>
      <c r="N213" s="3"/>
      <c r="O213" s="3"/>
      <c r="P213" s="28">
        <f>SUM(G213:H213)</f>
        <v>0</v>
      </c>
      <c r="Q213" s="28">
        <f>SUM(P213+I213)</f>
        <v>0</v>
      </c>
      <c r="R213" s="28"/>
      <c r="S213" s="28"/>
      <c r="T213" s="3"/>
      <c r="U213" s="50"/>
      <c r="V213" s="45"/>
      <c r="W213" s="45"/>
    </row>
    <row r="214" spans="1:23" ht="18.75">
      <c r="A214" s="24">
        <v>2</v>
      </c>
      <c r="B214" s="7" t="s">
        <v>89</v>
      </c>
      <c r="C214" s="3"/>
      <c r="D214" s="21">
        <f>Q214+O214+N214+L214+M214-F214</f>
        <v>0</v>
      </c>
      <c r="E214" s="28"/>
      <c r="F214" s="3"/>
      <c r="G214" s="3"/>
      <c r="H214" s="3"/>
      <c r="I214" s="3"/>
      <c r="J214" s="29"/>
      <c r="K214" s="29"/>
      <c r="L214" s="3"/>
      <c r="M214" s="3"/>
      <c r="N214" s="3"/>
      <c r="O214" s="3"/>
      <c r="P214" s="28">
        <f>SUM(G214:H214)</f>
        <v>0</v>
      </c>
      <c r="Q214" s="28">
        <f>SUM(P214+I214)</f>
        <v>0</v>
      </c>
      <c r="R214" s="28"/>
      <c r="S214" s="28"/>
      <c r="T214" s="3"/>
      <c r="U214" s="50"/>
      <c r="V214" s="45"/>
      <c r="W214" s="45"/>
    </row>
    <row r="215" spans="1:23" ht="24" customHeight="1">
      <c r="A215" s="280" t="s">
        <v>90</v>
      </c>
      <c r="B215" s="281"/>
      <c r="C215" s="281"/>
      <c r="D215" s="281"/>
      <c r="E215" s="281"/>
      <c r="F215" s="281"/>
      <c r="G215" s="281"/>
      <c r="H215" s="281"/>
      <c r="I215" s="281"/>
      <c r="J215" s="281"/>
      <c r="K215" s="281"/>
      <c r="L215" s="281"/>
      <c r="M215" s="281"/>
      <c r="N215" s="281"/>
      <c r="O215" s="281"/>
      <c r="P215" s="281"/>
      <c r="Q215" s="281"/>
      <c r="R215" s="281"/>
      <c r="S215" s="281"/>
      <c r="T215" s="282"/>
      <c r="U215" s="50"/>
      <c r="V215" s="45"/>
      <c r="W215" s="45"/>
    </row>
    <row r="216" spans="1:23" ht="18.75">
      <c r="A216" s="32">
        <v>1</v>
      </c>
      <c r="B216" s="7" t="s">
        <v>57</v>
      </c>
      <c r="C216" s="3"/>
      <c r="D216" s="33"/>
      <c r="E216" s="28"/>
      <c r="F216" s="29"/>
      <c r="G216" s="29"/>
      <c r="H216" s="29"/>
      <c r="I216" s="29"/>
      <c r="J216" s="3"/>
      <c r="K216" s="3"/>
      <c r="L216" s="29"/>
      <c r="M216" s="3"/>
      <c r="N216" s="29"/>
      <c r="O216" s="29"/>
      <c r="P216" s="28">
        <f>SUM(G216:H216)</f>
        <v>0</v>
      </c>
      <c r="Q216" s="28">
        <f>SUM(P216+I216)</f>
        <v>0</v>
      </c>
      <c r="R216" s="28"/>
      <c r="S216" s="28"/>
      <c r="T216" s="3"/>
      <c r="U216" s="50"/>
      <c r="V216" s="45"/>
      <c r="W216" s="45"/>
    </row>
    <row r="217" spans="1:24" ht="19.5" thickBot="1">
      <c r="A217" s="24">
        <v>2</v>
      </c>
      <c r="B217" s="7" t="s">
        <v>57</v>
      </c>
      <c r="C217" s="3"/>
      <c r="D217" s="33"/>
      <c r="E217" s="28"/>
      <c r="F217" s="29"/>
      <c r="G217" s="29"/>
      <c r="H217" s="29"/>
      <c r="I217" s="29"/>
      <c r="J217" s="3"/>
      <c r="K217" s="3"/>
      <c r="L217" s="29"/>
      <c r="M217" s="3"/>
      <c r="N217" s="29"/>
      <c r="O217" s="29"/>
      <c r="P217" s="28">
        <f>SUM(G217:H217)</f>
        <v>0</v>
      </c>
      <c r="Q217" s="28">
        <f>SUM(P217+I217)</f>
        <v>0</v>
      </c>
      <c r="R217" s="28"/>
      <c r="S217" s="28"/>
      <c r="T217" s="3"/>
      <c r="U217" s="50"/>
      <c r="V217" s="45"/>
      <c r="W217" s="45"/>
      <c r="X217" s="18"/>
    </row>
    <row r="218" spans="1:24" s="18" customFormat="1" ht="9" customHeight="1" thickBot="1" thickTop="1">
      <c r="A218" s="15"/>
      <c r="B218" s="15"/>
      <c r="C218" s="16"/>
      <c r="D218" s="17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5"/>
      <c r="Q218" s="15"/>
      <c r="R218" s="16"/>
      <c r="S218" s="16"/>
      <c r="T218" s="16"/>
      <c r="U218" s="103"/>
      <c r="V218" s="16"/>
      <c r="W218" s="16"/>
      <c r="X218" s="5"/>
    </row>
    <row r="219" spans="1:23" ht="42" customHeight="1" thickTop="1">
      <c r="A219" s="277" t="s">
        <v>93</v>
      </c>
      <c r="B219" s="278"/>
      <c r="C219" s="278"/>
      <c r="D219" s="279"/>
      <c r="E219" s="40"/>
      <c r="F219" s="30">
        <f>SUM(F221:F222)</f>
        <v>0</v>
      </c>
      <c r="G219" s="30">
        <f>SUM(G221:G222)</f>
        <v>0</v>
      </c>
      <c r="H219" s="30">
        <f>SUM(H221:H222)</f>
        <v>0</v>
      </c>
      <c r="I219" s="30">
        <f>SUM(I221:I222)</f>
        <v>0</v>
      </c>
      <c r="J219" s="30">
        <f>SUM(J224:J225)</f>
        <v>0</v>
      </c>
      <c r="K219" s="30">
        <f>SUM(K224:K225)</f>
        <v>0</v>
      </c>
      <c r="L219" s="30"/>
      <c r="M219" s="30">
        <f>SUM(M221:M222,M224:M225)</f>
        <v>0</v>
      </c>
      <c r="N219" s="30"/>
      <c r="O219" s="30"/>
      <c r="P219" s="30"/>
      <c r="Q219" s="30"/>
      <c r="R219" s="20">
        <f>-(E219-(G219+J219+K219+M219))</f>
        <v>0</v>
      </c>
      <c r="S219" s="31">
        <f>-SUM(D221:D222)</f>
        <v>0</v>
      </c>
      <c r="T219" s="30"/>
      <c r="U219" s="105" t="str">
        <f>A220</f>
        <v>ΠΕ..</v>
      </c>
      <c r="V219" s="30">
        <f>'Μαθητικό δυναμικό'!J26*3+'Μαθητικό δυναμικό'!J27*2+'Μαθητικό δυναμικό'!J28*2</f>
        <v>0</v>
      </c>
      <c r="W219" s="30">
        <f>E219</f>
        <v>0</v>
      </c>
    </row>
    <row r="220" spans="1:23" ht="23.25" customHeight="1">
      <c r="A220" s="280" t="s">
        <v>94</v>
      </c>
      <c r="B220" s="281"/>
      <c r="C220" s="281"/>
      <c r="D220" s="281"/>
      <c r="E220" s="281"/>
      <c r="F220" s="281"/>
      <c r="G220" s="281"/>
      <c r="H220" s="281"/>
      <c r="I220" s="281"/>
      <c r="J220" s="281"/>
      <c r="K220" s="281"/>
      <c r="L220" s="281"/>
      <c r="M220" s="281"/>
      <c r="N220" s="281"/>
      <c r="O220" s="281"/>
      <c r="P220" s="281"/>
      <c r="Q220" s="281"/>
      <c r="R220" s="281"/>
      <c r="S220" s="281"/>
      <c r="T220" s="282"/>
      <c r="U220" s="50"/>
      <c r="V220" s="45"/>
      <c r="W220" s="45"/>
    </row>
    <row r="221" spans="1:23" ht="18.75">
      <c r="A221" s="24">
        <v>1</v>
      </c>
      <c r="B221" s="7" t="s">
        <v>94</v>
      </c>
      <c r="C221" s="3"/>
      <c r="D221" s="21">
        <f>Q221+O221+N221+L221+M221-F221</f>
        <v>0</v>
      </c>
      <c r="E221" s="28"/>
      <c r="F221" s="3"/>
      <c r="G221" s="3"/>
      <c r="H221" s="3"/>
      <c r="I221" s="3"/>
      <c r="J221" s="29"/>
      <c r="K221" s="29"/>
      <c r="L221" s="3"/>
      <c r="M221" s="3"/>
      <c r="N221" s="3"/>
      <c r="O221" s="3"/>
      <c r="P221" s="28">
        <f>SUM(G221:H221)</f>
        <v>0</v>
      </c>
      <c r="Q221" s="28">
        <f>SUM(P221+I221)</f>
        <v>0</v>
      </c>
      <c r="R221" s="28"/>
      <c r="S221" s="28"/>
      <c r="T221" s="3"/>
      <c r="U221" s="50"/>
      <c r="V221" s="45"/>
      <c r="W221" s="45"/>
    </row>
    <row r="222" spans="1:23" ht="18.75">
      <c r="A222" s="24">
        <v>2</v>
      </c>
      <c r="B222" s="7" t="s">
        <v>94</v>
      </c>
      <c r="C222" s="3"/>
      <c r="D222" s="21">
        <f>Q222+O222+N222+L222+M222-F222</f>
        <v>0</v>
      </c>
      <c r="E222" s="28"/>
      <c r="F222" s="3"/>
      <c r="G222" s="3"/>
      <c r="H222" s="3"/>
      <c r="I222" s="3"/>
      <c r="J222" s="29"/>
      <c r="K222" s="29"/>
      <c r="L222" s="3"/>
      <c r="M222" s="3"/>
      <c r="N222" s="3"/>
      <c r="O222" s="3"/>
      <c r="P222" s="28">
        <f>SUM(G222:H222)</f>
        <v>0</v>
      </c>
      <c r="Q222" s="28">
        <f>SUM(P222+I222)</f>
        <v>0</v>
      </c>
      <c r="R222" s="28"/>
      <c r="S222" s="28"/>
      <c r="T222" s="3"/>
      <c r="U222" s="50"/>
      <c r="V222" s="45"/>
      <c r="W222" s="45"/>
    </row>
    <row r="223" spans="1:23" ht="24" customHeight="1">
      <c r="A223" s="280" t="s">
        <v>201</v>
      </c>
      <c r="B223" s="281"/>
      <c r="C223" s="281"/>
      <c r="D223" s="281"/>
      <c r="E223" s="281"/>
      <c r="F223" s="281"/>
      <c r="G223" s="281"/>
      <c r="H223" s="281"/>
      <c r="I223" s="281"/>
      <c r="J223" s="281"/>
      <c r="K223" s="281"/>
      <c r="L223" s="281"/>
      <c r="M223" s="281"/>
      <c r="N223" s="281"/>
      <c r="O223" s="281"/>
      <c r="P223" s="281"/>
      <c r="Q223" s="281"/>
      <c r="R223" s="281"/>
      <c r="S223" s="281"/>
      <c r="T223" s="282"/>
      <c r="U223" s="107" t="s">
        <v>170</v>
      </c>
      <c r="V223" s="283" t="s">
        <v>170</v>
      </c>
      <c r="W223" s="284"/>
    </row>
    <row r="224" spans="1:23" ht="15.75">
      <c r="A224" s="32">
        <v>1</v>
      </c>
      <c r="B224" s="7" t="s">
        <v>57</v>
      </c>
      <c r="C224" s="3"/>
      <c r="D224" s="33"/>
      <c r="E224" s="28"/>
      <c r="F224" s="29"/>
      <c r="G224" s="29"/>
      <c r="H224" s="29"/>
      <c r="I224" s="29"/>
      <c r="J224" s="3"/>
      <c r="K224" s="3"/>
      <c r="L224" s="29"/>
      <c r="M224" s="3"/>
      <c r="N224" s="29"/>
      <c r="O224" s="29"/>
      <c r="P224" s="28">
        <f>SUM(G224:H224)</f>
        <v>0</v>
      </c>
      <c r="Q224" s="28">
        <f>SUM(P224+I224)</f>
        <v>0</v>
      </c>
      <c r="R224" s="28"/>
      <c r="S224" s="28"/>
      <c r="T224" s="3"/>
      <c r="U224" s="285"/>
      <c r="V224" s="287">
        <f>'Μαθητικό δυναμικό'!E36*2+'Μαθητικό δυναμικό'!E37*2</f>
        <v>0</v>
      </c>
      <c r="W224" s="289">
        <f>SUM(N10:N13,N20:N34,N47:N55,N65:N68,N76:N78,N86:N88,N96:N97,N104:N107,N114:N117,N124:N125,N132:N133,N140:N141,N148:N149,N156:N160,N167:N168,N175:N176,N186:N190,N197:N198,N205:N206,N213:N214,N221:N222,N229:N230,N237:N238)</f>
        <v>0</v>
      </c>
    </row>
    <row r="225" spans="1:24" ht="16.5" thickBot="1">
      <c r="A225" s="24">
        <v>2</v>
      </c>
      <c r="B225" s="7" t="s">
        <v>57</v>
      </c>
      <c r="C225" s="3"/>
      <c r="D225" s="33"/>
      <c r="E225" s="28"/>
      <c r="F225" s="29"/>
      <c r="G225" s="29"/>
      <c r="H225" s="29"/>
      <c r="I225" s="29"/>
      <c r="J225" s="3"/>
      <c r="K225" s="3"/>
      <c r="L225" s="29"/>
      <c r="M225" s="3"/>
      <c r="N225" s="29"/>
      <c r="O225" s="29"/>
      <c r="P225" s="28">
        <f>SUM(G225:H225)</f>
        <v>0</v>
      </c>
      <c r="Q225" s="28">
        <f>SUM(P225+I225)</f>
        <v>0</v>
      </c>
      <c r="R225" s="28"/>
      <c r="S225" s="28"/>
      <c r="T225" s="3"/>
      <c r="U225" s="286"/>
      <c r="V225" s="288"/>
      <c r="W225" s="290"/>
      <c r="X225" s="18"/>
    </row>
    <row r="226" spans="1:24" s="18" customFormat="1" ht="9" customHeight="1" thickBot="1" thickTop="1">
      <c r="A226" s="15"/>
      <c r="B226" s="15"/>
      <c r="C226" s="16"/>
      <c r="D226" s="17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5"/>
      <c r="Q226" s="15"/>
      <c r="R226" s="16"/>
      <c r="S226" s="16"/>
      <c r="T226" s="16"/>
      <c r="U226" s="103"/>
      <c r="V226" s="16"/>
      <c r="W226" s="16"/>
      <c r="X226" s="5"/>
    </row>
    <row r="227" spans="1:23" ht="42" customHeight="1" thickTop="1">
      <c r="A227" s="277" t="s">
        <v>93</v>
      </c>
      <c r="B227" s="278"/>
      <c r="C227" s="278"/>
      <c r="D227" s="279"/>
      <c r="E227" s="40"/>
      <c r="F227" s="30">
        <f>SUM(F229:F230)</f>
        <v>0</v>
      </c>
      <c r="G227" s="30">
        <f>SUM(G229:G230)</f>
        <v>0</v>
      </c>
      <c r="H227" s="30">
        <f>SUM(H229:H230)</f>
        <v>0</v>
      </c>
      <c r="I227" s="30">
        <f>SUM(I229:I230)</f>
        <v>0</v>
      </c>
      <c r="J227" s="30">
        <f>SUM(J232:J233)</f>
        <v>0</v>
      </c>
      <c r="K227" s="30">
        <f>SUM(K232:K233)</f>
        <v>0</v>
      </c>
      <c r="L227" s="30"/>
      <c r="M227" s="30">
        <f>SUM(M229:M230,M232:M233)</f>
        <v>0</v>
      </c>
      <c r="N227" s="30"/>
      <c r="O227" s="30"/>
      <c r="P227" s="30"/>
      <c r="Q227" s="30"/>
      <c r="R227" s="20">
        <f>-(E227-(G227+J227+K227+M227))</f>
        <v>0</v>
      </c>
      <c r="S227" s="31">
        <f>-SUM(D229:D230)</f>
        <v>0</v>
      </c>
      <c r="T227" s="30"/>
      <c r="U227" s="108"/>
      <c r="V227" s="18"/>
      <c r="W227" s="18"/>
    </row>
    <row r="228" spans="1:20" ht="23.25" customHeight="1">
      <c r="A228" s="280" t="s">
        <v>94</v>
      </c>
      <c r="B228" s="281"/>
      <c r="C228" s="281"/>
      <c r="D228" s="281"/>
      <c r="E228" s="281"/>
      <c r="F228" s="281"/>
      <c r="G228" s="281"/>
      <c r="H228" s="281"/>
      <c r="I228" s="281"/>
      <c r="J228" s="281"/>
      <c r="K228" s="281"/>
      <c r="L228" s="281"/>
      <c r="M228" s="281"/>
      <c r="N228" s="281"/>
      <c r="O228" s="281"/>
      <c r="P228" s="281"/>
      <c r="Q228" s="281"/>
      <c r="R228" s="281"/>
      <c r="S228" s="281"/>
      <c r="T228" s="282"/>
    </row>
    <row r="229" spans="1:20" ht="18.75">
      <c r="A229" s="24">
        <v>1</v>
      </c>
      <c r="B229" s="7" t="s">
        <v>94</v>
      </c>
      <c r="C229" s="3"/>
      <c r="D229" s="21">
        <f>Q229+O229+N229+L229+M229-F229</f>
        <v>0</v>
      </c>
      <c r="E229" s="28"/>
      <c r="F229" s="3"/>
      <c r="G229" s="3"/>
      <c r="H229" s="3"/>
      <c r="I229" s="3"/>
      <c r="J229" s="29"/>
      <c r="K229" s="29"/>
      <c r="L229" s="3"/>
      <c r="M229" s="3"/>
      <c r="N229" s="3"/>
      <c r="O229" s="3"/>
      <c r="P229" s="28">
        <f>SUM(G229:H229)</f>
        <v>0</v>
      </c>
      <c r="Q229" s="28">
        <f>SUM(P229+I229)</f>
        <v>0</v>
      </c>
      <c r="R229" s="28"/>
      <c r="S229" s="28"/>
      <c r="T229" s="3"/>
    </row>
    <row r="230" spans="1:20" ht="18.75">
      <c r="A230" s="24">
        <v>2</v>
      </c>
      <c r="B230" s="7" t="s">
        <v>94</v>
      </c>
      <c r="C230" s="3"/>
      <c r="D230" s="21">
        <f>Q230+O230+N230+L230+M230-F230</f>
        <v>0</v>
      </c>
      <c r="E230" s="28"/>
      <c r="F230" s="3"/>
      <c r="G230" s="3"/>
      <c r="H230" s="3"/>
      <c r="I230" s="3"/>
      <c r="J230" s="29"/>
      <c r="K230" s="29"/>
      <c r="L230" s="3"/>
      <c r="M230" s="3"/>
      <c r="N230" s="3"/>
      <c r="O230" s="3"/>
      <c r="P230" s="28">
        <f>SUM(G230:H230)</f>
        <v>0</v>
      </c>
      <c r="Q230" s="28">
        <f>SUM(P230+I230)</f>
        <v>0</v>
      </c>
      <c r="R230" s="28"/>
      <c r="S230" s="28"/>
      <c r="T230" s="3"/>
    </row>
    <row r="231" spans="1:20" ht="24" customHeight="1">
      <c r="A231" s="280" t="s">
        <v>201</v>
      </c>
      <c r="B231" s="281"/>
      <c r="C231" s="281"/>
      <c r="D231" s="281"/>
      <c r="E231" s="281"/>
      <c r="F231" s="281"/>
      <c r="G231" s="281"/>
      <c r="H231" s="281"/>
      <c r="I231" s="281"/>
      <c r="J231" s="281"/>
      <c r="K231" s="281"/>
      <c r="L231" s="281"/>
      <c r="M231" s="281"/>
      <c r="N231" s="281"/>
      <c r="O231" s="281"/>
      <c r="P231" s="281"/>
      <c r="Q231" s="281"/>
      <c r="R231" s="281"/>
      <c r="S231" s="281"/>
      <c r="T231" s="282"/>
    </row>
    <row r="232" spans="1:20" ht="18.75">
      <c r="A232" s="32">
        <v>1</v>
      </c>
      <c r="B232" s="7" t="s">
        <v>57</v>
      </c>
      <c r="C232" s="3"/>
      <c r="D232" s="33"/>
      <c r="E232" s="28"/>
      <c r="F232" s="29"/>
      <c r="G232" s="29"/>
      <c r="H232" s="29"/>
      <c r="I232" s="29"/>
      <c r="J232" s="3"/>
      <c r="K232" s="3"/>
      <c r="L232" s="29"/>
      <c r="M232" s="3"/>
      <c r="N232" s="29"/>
      <c r="O232" s="29"/>
      <c r="P232" s="28">
        <f>SUM(G232:H232)</f>
        <v>0</v>
      </c>
      <c r="Q232" s="28">
        <f>SUM(P232+I232)</f>
        <v>0</v>
      </c>
      <c r="R232" s="28"/>
      <c r="S232" s="28"/>
      <c r="T232" s="3"/>
    </row>
    <row r="233" spans="1:24" ht="19.5" thickBot="1">
      <c r="A233" s="24">
        <v>2</v>
      </c>
      <c r="B233" s="7" t="s">
        <v>57</v>
      </c>
      <c r="C233" s="3"/>
      <c r="D233" s="33"/>
      <c r="E233" s="28"/>
      <c r="F233" s="29"/>
      <c r="G233" s="29"/>
      <c r="H233" s="29"/>
      <c r="I233" s="29"/>
      <c r="J233" s="3"/>
      <c r="K233" s="3"/>
      <c r="L233" s="29"/>
      <c r="M233" s="3"/>
      <c r="N233" s="29"/>
      <c r="O233" s="29"/>
      <c r="P233" s="28">
        <f>SUM(G233:H233)</f>
        <v>0</v>
      </c>
      <c r="Q233" s="28">
        <f>SUM(P233+I233)</f>
        <v>0</v>
      </c>
      <c r="R233" s="28"/>
      <c r="S233" s="28"/>
      <c r="T233" s="3"/>
      <c r="X233" s="18"/>
    </row>
    <row r="234" spans="1:24" s="18" customFormat="1" ht="9" customHeight="1" thickBot="1" thickTop="1">
      <c r="A234" s="15"/>
      <c r="B234" s="15"/>
      <c r="C234" s="16"/>
      <c r="D234" s="17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5"/>
      <c r="Q234" s="15"/>
      <c r="R234" s="16"/>
      <c r="S234" s="16"/>
      <c r="T234" s="16"/>
      <c r="U234" s="101"/>
      <c r="V234" s="5"/>
      <c r="W234" s="5"/>
      <c r="X234" s="5"/>
    </row>
    <row r="235" spans="1:20" ht="42" customHeight="1" thickTop="1">
      <c r="A235" s="277" t="s">
        <v>93</v>
      </c>
      <c r="B235" s="278"/>
      <c r="C235" s="278"/>
      <c r="D235" s="279"/>
      <c r="E235" s="40"/>
      <c r="F235" s="30">
        <f>SUM(F237:F238)</f>
        <v>0</v>
      </c>
      <c r="G235" s="30">
        <f>SUM(G237:G238)</f>
        <v>0</v>
      </c>
      <c r="H235" s="30">
        <f>SUM(H237:H238)</f>
        <v>0</v>
      </c>
      <c r="I235" s="30">
        <f>SUM(I237:I238)</f>
        <v>0</v>
      </c>
      <c r="J235" s="30">
        <f>SUM(J240:J241)</f>
        <v>0</v>
      </c>
      <c r="K235" s="30">
        <f>SUM(K240:K241)</f>
        <v>0</v>
      </c>
      <c r="L235" s="30"/>
      <c r="M235" s="30">
        <f>SUM(M237:M238,M240:M241)</f>
        <v>0</v>
      </c>
      <c r="N235" s="30"/>
      <c r="O235" s="30"/>
      <c r="P235" s="30"/>
      <c r="Q235" s="30"/>
      <c r="R235" s="20">
        <f>-(E235-(G235+J235+K235+M235))</f>
        <v>0</v>
      </c>
      <c r="S235" s="31">
        <f>-SUM(D237:D238)</f>
        <v>0</v>
      </c>
      <c r="T235" s="30"/>
    </row>
    <row r="236" spans="1:20" ht="23.25" customHeight="1">
      <c r="A236" s="280" t="s">
        <v>94</v>
      </c>
      <c r="B236" s="281"/>
      <c r="C236" s="281"/>
      <c r="D236" s="281"/>
      <c r="E236" s="281"/>
      <c r="F236" s="281"/>
      <c r="G236" s="281"/>
      <c r="H236" s="281"/>
      <c r="I236" s="281"/>
      <c r="J236" s="281"/>
      <c r="K236" s="281"/>
      <c r="L236" s="281"/>
      <c r="M236" s="281"/>
      <c r="N236" s="281"/>
      <c r="O236" s="281"/>
      <c r="P236" s="281"/>
      <c r="Q236" s="281"/>
      <c r="R236" s="281"/>
      <c r="S236" s="281"/>
      <c r="T236" s="282"/>
    </row>
    <row r="237" spans="1:20" ht="15.75" customHeight="1">
      <c r="A237" s="24">
        <v>1</v>
      </c>
      <c r="B237" s="7" t="s">
        <v>94</v>
      </c>
      <c r="C237" s="3"/>
      <c r="D237" s="21">
        <f>Q237+O237+N237+L237+M237-F237</f>
        <v>0</v>
      </c>
      <c r="E237" s="28"/>
      <c r="F237" s="3"/>
      <c r="G237" s="3"/>
      <c r="H237" s="3"/>
      <c r="I237" s="3"/>
      <c r="J237" s="29"/>
      <c r="K237" s="29"/>
      <c r="L237" s="3"/>
      <c r="M237" s="3"/>
      <c r="N237" s="3"/>
      <c r="O237" s="3"/>
      <c r="P237" s="28">
        <f>SUM(G237:H237)</f>
        <v>0</v>
      </c>
      <c r="Q237" s="28">
        <f>SUM(P237+I237)</f>
        <v>0</v>
      </c>
      <c r="R237" s="28"/>
      <c r="S237" s="28"/>
      <c r="T237" s="3"/>
    </row>
    <row r="238" spans="1:20" ht="16.5" customHeight="1">
      <c r="A238" s="24">
        <v>2</v>
      </c>
      <c r="B238" s="7" t="s">
        <v>94</v>
      </c>
      <c r="C238" s="3"/>
      <c r="D238" s="21">
        <f>Q238+O238+N238+L238+M238-F238</f>
        <v>0</v>
      </c>
      <c r="E238" s="28"/>
      <c r="F238" s="3"/>
      <c r="G238" s="3"/>
      <c r="H238" s="3"/>
      <c r="I238" s="3"/>
      <c r="J238" s="29"/>
      <c r="K238" s="29"/>
      <c r="L238" s="3"/>
      <c r="M238" s="3"/>
      <c r="N238" s="3"/>
      <c r="O238" s="3"/>
      <c r="P238" s="28">
        <f>SUM(G238:H238)</f>
        <v>0</v>
      </c>
      <c r="Q238" s="28">
        <f>SUM(P238+I238)</f>
        <v>0</v>
      </c>
      <c r="R238" s="28"/>
      <c r="S238" s="28"/>
      <c r="T238" s="3"/>
    </row>
    <row r="239" spans="1:20" ht="24" customHeight="1">
      <c r="A239" s="280" t="s">
        <v>95</v>
      </c>
      <c r="B239" s="281"/>
      <c r="C239" s="281"/>
      <c r="D239" s="281"/>
      <c r="E239" s="281"/>
      <c r="F239" s="281"/>
      <c r="G239" s="281"/>
      <c r="H239" s="281"/>
      <c r="I239" s="281"/>
      <c r="J239" s="281"/>
      <c r="K239" s="281"/>
      <c r="L239" s="281"/>
      <c r="M239" s="281"/>
      <c r="N239" s="281"/>
      <c r="O239" s="281"/>
      <c r="P239" s="281"/>
      <c r="Q239" s="281"/>
      <c r="R239" s="281"/>
      <c r="S239" s="281"/>
      <c r="T239" s="282"/>
    </row>
    <row r="240" spans="1:20" ht="18.75">
      <c r="A240" s="32">
        <v>1</v>
      </c>
      <c r="B240" s="7" t="s">
        <v>57</v>
      </c>
      <c r="C240" s="3"/>
      <c r="D240" s="33"/>
      <c r="E240" s="28"/>
      <c r="F240" s="29"/>
      <c r="G240" s="29"/>
      <c r="H240" s="29"/>
      <c r="I240" s="29"/>
      <c r="J240" s="3"/>
      <c r="K240" s="3"/>
      <c r="L240" s="29"/>
      <c r="M240" s="3"/>
      <c r="N240" s="29"/>
      <c r="O240" s="29"/>
      <c r="P240" s="28">
        <f>SUM(G240:H240)</f>
        <v>0</v>
      </c>
      <c r="Q240" s="28">
        <f>SUM(P240+I240)</f>
        <v>0</v>
      </c>
      <c r="R240" s="28"/>
      <c r="S240" s="28"/>
      <c r="T240" s="3"/>
    </row>
    <row r="241" spans="1:24" ht="19.5" thickBot="1">
      <c r="A241" s="24">
        <v>2</v>
      </c>
      <c r="B241" s="7" t="s">
        <v>57</v>
      </c>
      <c r="C241" s="3"/>
      <c r="D241" s="33"/>
      <c r="E241" s="28"/>
      <c r="F241" s="29"/>
      <c r="G241" s="29"/>
      <c r="H241" s="29"/>
      <c r="I241" s="29"/>
      <c r="J241" s="3"/>
      <c r="K241" s="3"/>
      <c r="L241" s="29"/>
      <c r="M241" s="3"/>
      <c r="N241" s="29"/>
      <c r="O241" s="29"/>
      <c r="P241" s="28">
        <f>SUM(G241:H241)</f>
        <v>0</v>
      </c>
      <c r="Q241" s="28">
        <f>SUM(P241+I241)</f>
        <v>0</v>
      </c>
      <c r="R241" s="28"/>
      <c r="S241" s="28"/>
      <c r="T241" s="3"/>
      <c r="X241" s="18"/>
    </row>
    <row r="242" spans="1:23" s="18" customFormat="1" ht="9" customHeight="1" thickBot="1" thickTop="1">
      <c r="A242" s="15"/>
      <c r="B242" s="15"/>
      <c r="C242" s="16"/>
      <c r="D242" s="17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5"/>
      <c r="Q242" s="15"/>
      <c r="R242" s="16"/>
      <c r="S242" s="16"/>
      <c r="T242" s="16"/>
      <c r="U242" s="101"/>
      <c r="V242" s="5"/>
      <c r="W242" s="5"/>
    </row>
    <row r="243" spans="1:23" s="18" customFormat="1" ht="9" customHeight="1" thickTop="1">
      <c r="A243" s="34"/>
      <c r="B243" s="34"/>
      <c r="D243" s="35"/>
      <c r="P243" s="34"/>
      <c r="Q243" s="34"/>
      <c r="U243" s="101"/>
      <c r="V243" s="5"/>
      <c r="W243" s="5"/>
    </row>
    <row r="244" spans="1:23" s="18" customFormat="1" ht="13.5" customHeight="1">
      <c r="A244" s="34"/>
      <c r="B244" s="34"/>
      <c r="D244" s="35"/>
      <c r="P244" s="34"/>
      <c r="Q244" s="34"/>
      <c r="U244" s="101"/>
      <c r="V244" s="5"/>
      <c r="W244" s="5"/>
    </row>
    <row r="245" spans="1:23" s="18" customFormat="1" ht="13.5" customHeight="1">
      <c r="A245" s="34"/>
      <c r="B245" s="34"/>
      <c r="D245" s="35"/>
      <c r="N245" s="41"/>
      <c r="O245" s="41" t="s">
        <v>98</v>
      </c>
      <c r="P245" s="41"/>
      <c r="Q245" s="34"/>
      <c r="U245" s="101"/>
      <c r="V245" s="5"/>
      <c r="W245" s="5"/>
    </row>
    <row r="246" spans="1:23" s="18" customFormat="1" ht="13.5" customHeight="1">
      <c r="A246" s="34"/>
      <c r="B246" s="34"/>
      <c r="D246" s="35"/>
      <c r="N246" s="4" t="s">
        <v>99</v>
      </c>
      <c r="O246" s="42" t="s">
        <v>100</v>
      </c>
      <c r="P246" s="42" t="s">
        <v>40</v>
      </c>
      <c r="Q246" s="34"/>
      <c r="U246" s="101"/>
      <c r="V246" s="5"/>
      <c r="W246" s="5"/>
    </row>
    <row r="247" spans="1:23" s="18" customFormat="1" ht="13.5" customHeight="1">
      <c r="A247" s="34"/>
      <c r="B247" s="34"/>
      <c r="D247" s="35"/>
      <c r="N247" s="42" t="s">
        <v>101</v>
      </c>
      <c r="O247" s="43"/>
      <c r="P247" s="42"/>
      <c r="Q247" s="34"/>
      <c r="U247" s="101"/>
      <c r="V247" s="5"/>
      <c r="W247" s="5"/>
    </row>
    <row r="248" spans="1:23" s="18" customFormat="1" ht="13.5" customHeight="1">
      <c r="A248" s="34"/>
      <c r="B248" s="34"/>
      <c r="D248" s="35"/>
      <c r="N248" s="42" t="s">
        <v>78</v>
      </c>
      <c r="O248" s="43"/>
      <c r="P248" s="42"/>
      <c r="Q248" s="34"/>
      <c r="U248" s="101"/>
      <c r="V248" s="5"/>
      <c r="W248" s="5"/>
    </row>
    <row r="249" spans="1:24" s="18" customFormat="1" ht="22.5" customHeight="1">
      <c r="A249" s="34"/>
      <c r="B249" s="34"/>
      <c r="D249" s="35"/>
      <c r="P249" s="34"/>
      <c r="Q249" s="34"/>
      <c r="U249" s="101"/>
      <c r="V249" s="5"/>
      <c r="W249" s="5"/>
      <c r="X249" s="5"/>
    </row>
    <row r="250" spans="1:20" ht="42" customHeight="1">
      <c r="A250" s="135" t="s">
        <v>174</v>
      </c>
      <c r="B250" s="136"/>
      <c r="C250" s="136"/>
      <c r="D250" s="136"/>
      <c r="E250" s="136"/>
      <c r="F250" s="136"/>
      <c r="G250" s="136"/>
      <c r="H250" s="136"/>
      <c r="I250" s="136"/>
      <c r="J250" s="136"/>
      <c r="K250" s="293" t="s">
        <v>189</v>
      </c>
      <c r="L250" s="294"/>
      <c r="M250" s="295"/>
      <c r="N250" s="136"/>
      <c r="O250" s="136"/>
      <c r="P250" s="136"/>
      <c r="Q250" s="136"/>
      <c r="R250" s="136"/>
      <c r="S250" s="136"/>
      <c r="T250" s="137"/>
    </row>
    <row r="251" spans="1:24" ht="42" customHeight="1" thickBot="1">
      <c r="A251" s="271" t="s">
        <v>202</v>
      </c>
      <c r="B251" s="272"/>
      <c r="C251" s="273"/>
      <c r="D251" s="274"/>
      <c r="E251" s="131" t="s">
        <v>182</v>
      </c>
      <c r="F251" s="132" t="s">
        <v>185</v>
      </c>
      <c r="G251" s="132" t="s">
        <v>183</v>
      </c>
      <c r="H251" s="264" t="s">
        <v>184</v>
      </c>
      <c r="I251" s="265"/>
      <c r="J251" s="266"/>
      <c r="K251" s="132" t="s">
        <v>183</v>
      </c>
      <c r="L251" s="291" t="s">
        <v>184</v>
      </c>
      <c r="M251" s="292"/>
      <c r="N251" s="133"/>
      <c r="O251" s="133"/>
      <c r="P251" s="133"/>
      <c r="Q251" s="133"/>
      <c r="R251" s="133"/>
      <c r="S251" s="133"/>
      <c r="T251" s="134"/>
      <c r="X251" s="18"/>
    </row>
    <row r="252" spans="3:23" s="18" customFormat="1" ht="16.5" customHeight="1">
      <c r="C252" s="166" t="s">
        <v>197</v>
      </c>
      <c r="D252" s="167"/>
      <c r="E252" s="128">
        <f>'Μαθητικό δυναμικό'!O27</f>
        <v>0</v>
      </c>
      <c r="F252" s="149">
        <f>E252*2</f>
        <v>0</v>
      </c>
      <c r="G252" s="146"/>
      <c r="H252" s="267"/>
      <c r="I252" s="267"/>
      <c r="J252" s="268"/>
      <c r="K252" s="163"/>
      <c r="L252" s="139"/>
      <c r="M252" s="140"/>
      <c r="P252" s="34"/>
      <c r="Q252" s="34"/>
      <c r="U252" s="101"/>
      <c r="V252" s="5"/>
      <c r="W252" s="5"/>
    </row>
    <row r="253" spans="3:23" s="18" customFormat="1" ht="16.5" customHeight="1">
      <c r="C253" s="166" t="s">
        <v>198</v>
      </c>
      <c r="D253" s="167"/>
      <c r="E253" s="129">
        <f>'Μαθητικό δυναμικό'!O28</f>
        <v>0</v>
      </c>
      <c r="F253" s="150">
        <f>E253*2</f>
        <v>0</v>
      </c>
      <c r="G253" s="147"/>
      <c r="H253" s="262"/>
      <c r="I253" s="262"/>
      <c r="J253" s="263"/>
      <c r="K253" s="162"/>
      <c r="L253" s="141"/>
      <c r="M253" s="142"/>
      <c r="P253" s="34"/>
      <c r="Q253" s="34"/>
      <c r="U253" s="101"/>
      <c r="V253" s="5"/>
      <c r="W253" s="5"/>
    </row>
    <row r="254" spans="3:23" s="18" customFormat="1" ht="16.5" customHeight="1">
      <c r="C254" s="166" t="s">
        <v>199</v>
      </c>
      <c r="D254" s="167"/>
      <c r="E254" s="129">
        <f>'Μαθητικό δυναμικό'!O29</f>
        <v>0</v>
      </c>
      <c r="F254" s="150">
        <f>E254*2</f>
        <v>0</v>
      </c>
      <c r="G254" s="147"/>
      <c r="H254" s="262"/>
      <c r="I254" s="262"/>
      <c r="J254" s="263"/>
      <c r="K254" s="162"/>
      <c r="L254" s="141"/>
      <c r="M254" s="142"/>
      <c r="P254" s="34"/>
      <c r="Q254" s="34"/>
      <c r="U254" s="101"/>
      <c r="V254" s="5"/>
      <c r="W254" s="5"/>
    </row>
    <row r="255" spans="1:24" ht="42" customHeight="1" thickBot="1">
      <c r="A255" s="271" t="s">
        <v>181</v>
      </c>
      <c r="B255" s="272"/>
      <c r="C255" s="273"/>
      <c r="D255" s="274"/>
      <c r="E255" s="131" t="s">
        <v>182</v>
      </c>
      <c r="F255" s="132" t="s">
        <v>185</v>
      </c>
      <c r="G255" s="132" t="s">
        <v>183</v>
      </c>
      <c r="H255" s="264" t="s">
        <v>184</v>
      </c>
      <c r="I255" s="265"/>
      <c r="J255" s="266"/>
      <c r="K255" s="132" t="s">
        <v>183</v>
      </c>
      <c r="L255" s="291" t="s">
        <v>184</v>
      </c>
      <c r="M255" s="292"/>
      <c r="N255" s="133"/>
      <c r="O255" s="133"/>
      <c r="P255" s="133"/>
      <c r="Q255" s="133"/>
      <c r="R255" s="133"/>
      <c r="S255" s="133"/>
      <c r="T255" s="134"/>
      <c r="X255" s="18"/>
    </row>
    <row r="256" spans="3:23" s="18" customFormat="1" ht="16.5" customHeight="1">
      <c r="C256" s="275" t="s">
        <v>133</v>
      </c>
      <c r="D256" s="276"/>
      <c r="E256" s="128">
        <f>'Μαθητικό δυναμικό'!O31</f>
        <v>0</v>
      </c>
      <c r="F256" s="149">
        <f>E256*2</f>
        <v>0</v>
      </c>
      <c r="G256" s="146"/>
      <c r="H256" s="267"/>
      <c r="I256" s="267"/>
      <c r="J256" s="268"/>
      <c r="K256" s="138"/>
      <c r="L256" s="139"/>
      <c r="M256" s="140"/>
      <c r="P256" s="34"/>
      <c r="Q256" s="34"/>
      <c r="U256" s="101"/>
      <c r="V256" s="5"/>
      <c r="W256" s="5"/>
    </row>
    <row r="257" spans="3:23" s="18" customFormat="1" ht="16.5" customHeight="1">
      <c r="C257" s="166" t="s">
        <v>134</v>
      </c>
      <c r="D257" s="167"/>
      <c r="E257" s="129">
        <f>'Μαθητικό δυναμικό'!O32</f>
        <v>0</v>
      </c>
      <c r="F257" s="150">
        <f aca="true" t="shared" si="8" ref="F257:F265">E257*2</f>
        <v>0</v>
      </c>
      <c r="G257" s="147"/>
      <c r="H257" s="262"/>
      <c r="I257" s="262"/>
      <c r="J257" s="263"/>
      <c r="K257" s="3"/>
      <c r="L257" s="141"/>
      <c r="M257" s="142"/>
      <c r="P257" s="34"/>
      <c r="Q257" s="34"/>
      <c r="U257" s="101"/>
      <c r="V257" s="5"/>
      <c r="W257" s="5"/>
    </row>
    <row r="258" spans="3:23" s="18" customFormat="1" ht="16.5" customHeight="1">
      <c r="C258" s="166" t="s">
        <v>135</v>
      </c>
      <c r="D258" s="167"/>
      <c r="E258" s="129">
        <f>'Μαθητικό δυναμικό'!O33</f>
        <v>0</v>
      </c>
      <c r="F258" s="150">
        <f t="shared" si="8"/>
        <v>0</v>
      </c>
      <c r="G258" s="147"/>
      <c r="H258" s="262"/>
      <c r="I258" s="262"/>
      <c r="J258" s="263"/>
      <c r="K258" s="3"/>
      <c r="L258" s="141"/>
      <c r="M258" s="142"/>
      <c r="P258" s="34"/>
      <c r="Q258" s="34"/>
      <c r="U258" s="101"/>
      <c r="V258" s="5"/>
      <c r="W258" s="5"/>
    </row>
    <row r="259" spans="3:23" s="18" customFormat="1" ht="16.5" customHeight="1">
      <c r="C259" s="166" t="s">
        <v>175</v>
      </c>
      <c r="D259" s="167"/>
      <c r="E259" s="129">
        <f>'Μαθητικό δυναμικό'!O34</f>
        <v>0</v>
      </c>
      <c r="F259" s="150">
        <f t="shared" si="8"/>
        <v>0</v>
      </c>
      <c r="G259" s="147"/>
      <c r="H259" s="262"/>
      <c r="I259" s="262"/>
      <c r="J259" s="263"/>
      <c r="K259" s="3"/>
      <c r="L259" s="141"/>
      <c r="M259" s="142"/>
      <c r="P259" s="34"/>
      <c r="Q259" s="34"/>
      <c r="U259" s="101"/>
      <c r="V259" s="5"/>
      <c r="W259" s="5"/>
    </row>
    <row r="260" spans="3:23" s="18" customFormat="1" ht="16.5" customHeight="1">
      <c r="C260" s="166" t="s">
        <v>176</v>
      </c>
      <c r="D260" s="167"/>
      <c r="E260" s="129">
        <f>'Μαθητικό δυναμικό'!O35</f>
        <v>0</v>
      </c>
      <c r="F260" s="150">
        <f t="shared" si="8"/>
        <v>0</v>
      </c>
      <c r="G260" s="147"/>
      <c r="H260" s="262"/>
      <c r="I260" s="262"/>
      <c r="J260" s="263"/>
      <c r="K260" s="3"/>
      <c r="L260" s="141"/>
      <c r="M260" s="142"/>
      <c r="P260" s="34"/>
      <c r="Q260" s="34"/>
      <c r="U260" s="101"/>
      <c r="V260" s="5"/>
      <c r="W260" s="5"/>
    </row>
    <row r="261" spans="3:23" s="18" customFormat="1" ht="16.5" customHeight="1">
      <c r="C261" s="166" t="s">
        <v>177</v>
      </c>
      <c r="D261" s="167"/>
      <c r="E261" s="129">
        <f>'Μαθητικό δυναμικό'!O36</f>
        <v>0</v>
      </c>
      <c r="F261" s="150">
        <f t="shared" si="8"/>
        <v>0</v>
      </c>
      <c r="G261" s="147"/>
      <c r="H261" s="262"/>
      <c r="I261" s="262"/>
      <c r="J261" s="263"/>
      <c r="K261" s="3"/>
      <c r="L261" s="141"/>
      <c r="M261" s="142"/>
      <c r="P261" s="34"/>
      <c r="Q261" s="34"/>
      <c r="U261" s="101"/>
      <c r="V261" s="5"/>
      <c r="W261" s="5"/>
    </row>
    <row r="262" spans="3:23" s="18" customFormat="1" ht="16.5" customHeight="1">
      <c r="C262" s="166" t="s">
        <v>140</v>
      </c>
      <c r="D262" s="167"/>
      <c r="E262" s="129">
        <f>'Μαθητικό δυναμικό'!O37</f>
        <v>0</v>
      </c>
      <c r="F262" s="150">
        <f t="shared" si="8"/>
        <v>0</v>
      </c>
      <c r="G262" s="147"/>
      <c r="H262" s="262"/>
      <c r="I262" s="262"/>
      <c r="J262" s="263"/>
      <c r="K262" s="3"/>
      <c r="L262" s="141"/>
      <c r="M262" s="142"/>
      <c r="P262" s="34"/>
      <c r="Q262" s="34"/>
      <c r="U262" s="101"/>
      <c r="V262" s="5"/>
      <c r="W262" s="5"/>
    </row>
    <row r="263" spans="3:23" s="18" customFormat="1" ht="16.5" customHeight="1">
      <c r="C263" s="166" t="s">
        <v>141</v>
      </c>
      <c r="D263" s="167"/>
      <c r="E263" s="129">
        <f>'Μαθητικό δυναμικό'!O38</f>
        <v>0</v>
      </c>
      <c r="F263" s="150">
        <f t="shared" si="8"/>
        <v>0</v>
      </c>
      <c r="G263" s="147"/>
      <c r="H263" s="262"/>
      <c r="I263" s="262"/>
      <c r="J263" s="263"/>
      <c r="K263" s="3"/>
      <c r="L263" s="141"/>
      <c r="M263" s="142"/>
      <c r="P263" s="34"/>
      <c r="Q263" s="34"/>
      <c r="U263" s="101"/>
      <c r="V263" s="5"/>
      <c r="W263" s="5"/>
    </row>
    <row r="264" spans="3:23" s="18" customFormat="1" ht="16.5" customHeight="1">
      <c r="C264" s="166" t="s">
        <v>142</v>
      </c>
      <c r="D264" s="167"/>
      <c r="E264" s="129">
        <f>'Μαθητικό δυναμικό'!O39</f>
        <v>0</v>
      </c>
      <c r="F264" s="150">
        <f t="shared" si="8"/>
        <v>0</v>
      </c>
      <c r="G264" s="147"/>
      <c r="H264" s="262"/>
      <c r="I264" s="262"/>
      <c r="J264" s="263"/>
      <c r="K264" s="3"/>
      <c r="L264" s="141"/>
      <c r="M264" s="142"/>
      <c r="P264" s="34"/>
      <c r="Q264" s="34"/>
      <c r="U264" s="101"/>
      <c r="V264" s="5"/>
      <c r="W264" s="5"/>
    </row>
    <row r="265" spans="3:23" s="18" customFormat="1" ht="16.5" customHeight="1" thickBot="1">
      <c r="C265" s="269" t="s">
        <v>143</v>
      </c>
      <c r="D265" s="270"/>
      <c r="E265" s="130">
        <f>'Μαθητικό δυναμικό'!O40</f>
        <v>0</v>
      </c>
      <c r="F265" s="154">
        <f t="shared" si="8"/>
        <v>0</v>
      </c>
      <c r="G265" s="148"/>
      <c r="H265" s="260"/>
      <c r="I265" s="260"/>
      <c r="J265" s="261"/>
      <c r="K265" s="143"/>
      <c r="L265" s="144"/>
      <c r="M265" s="145"/>
      <c r="P265" s="34"/>
      <c r="Q265" s="34"/>
      <c r="U265" s="101"/>
      <c r="V265" s="5"/>
      <c r="W265" s="5"/>
    </row>
    <row r="266" spans="1:24" s="18" customFormat="1" ht="16.5" customHeight="1">
      <c r="A266" s="34"/>
      <c r="B266" s="34"/>
      <c r="D266" s="35"/>
      <c r="P266" s="34"/>
      <c r="Q266" s="34"/>
      <c r="U266" s="101"/>
      <c r="V266" s="5"/>
      <c r="W266" s="5"/>
      <c r="X266" s="5"/>
    </row>
    <row r="267" spans="1:24" ht="42" customHeight="1" thickBot="1">
      <c r="A267" s="271" t="s">
        <v>159</v>
      </c>
      <c r="B267" s="272"/>
      <c r="C267" s="273" t="s">
        <v>159</v>
      </c>
      <c r="D267" s="274"/>
      <c r="E267" s="131" t="s">
        <v>182</v>
      </c>
      <c r="F267" s="132" t="s">
        <v>185</v>
      </c>
      <c r="G267" s="132" t="s">
        <v>183</v>
      </c>
      <c r="H267" s="264" t="s">
        <v>184</v>
      </c>
      <c r="I267" s="265"/>
      <c r="J267" s="266"/>
      <c r="K267" s="132" t="s">
        <v>183</v>
      </c>
      <c r="L267" s="264" t="s">
        <v>184</v>
      </c>
      <c r="M267" s="266"/>
      <c r="N267" s="133"/>
      <c r="O267" s="133"/>
      <c r="P267" s="133"/>
      <c r="Q267" s="133"/>
      <c r="R267" s="133"/>
      <c r="S267" s="133"/>
      <c r="T267" s="134"/>
      <c r="X267" s="18"/>
    </row>
    <row r="268" spans="1:23" s="18" customFormat="1" ht="16.5" customHeight="1">
      <c r="A268" s="34"/>
      <c r="B268" s="34"/>
      <c r="C268" s="275" t="s">
        <v>136</v>
      </c>
      <c r="D268" s="276"/>
      <c r="E268" s="128">
        <f>'Μαθητικό δυναμικό'!O43</f>
        <v>0</v>
      </c>
      <c r="F268" s="151">
        <f>E268*2</f>
        <v>0</v>
      </c>
      <c r="G268" s="146"/>
      <c r="H268" s="267"/>
      <c r="I268" s="267"/>
      <c r="J268" s="268"/>
      <c r="K268" s="146"/>
      <c r="L268" s="267"/>
      <c r="M268" s="268"/>
      <c r="P268" s="34"/>
      <c r="Q268" s="34"/>
      <c r="U268" s="101"/>
      <c r="V268" s="5"/>
      <c r="W268" s="5"/>
    </row>
    <row r="269" spans="1:23" s="18" customFormat="1" ht="16.5" customHeight="1">
      <c r="A269" s="34"/>
      <c r="B269" s="34"/>
      <c r="C269" s="166" t="s">
        <v>137</v>
      </c>
      <c r="D269" s="167"/>
      <c r="E269" s="129">
        <f>'Μαθητικό δυναμικό'!O44</f>
        <v>0</v>
      </c>
      <c r="F269" s="152">
        <f aca="true" t="shared" si="9" ref="F269:F287">E269*2</f>
        <v>0</v>
      </c>
      <c r="G269" s="147"/>
      <c r="H269" s="262"/>
      <c r="I269" s="262"/>
      <c r="J269" s="263"/>
      <c r="K269" s="147"/>
      <c r="L269" s="262"/>
      <c r="M269" s="263"/>
      <c r="P269" s="34"/>
      <c r="Q269" s="34"/>
      <c r="U269" s="101"/>
      <c r="V269" s="5"/>
      <c r="W269" s="5"/>
    </row>
    <row r="270" spans="1:23" s="18" customFormat="1" ht="16.5" customHeight="1">
      <c r="A270" s="34"/>
      <c r="B270" s="34"/>
      <c r="C270" s="166" t="s">
        <v>157</v>
      </c>
      <c r="D270" s="167"/>
      <c r="E270" s="129">
        <f>'Μαθητικό δυναμικό'!O45</f>
        <v>0</v>
      </c>
      <c r="F270" s="152">
        <f t="shared" si="9"/>
        <v>0</v>
      </c>
      <c r="G270" s="147"/>
      <c r="H270" s="262"/>
      <c r="I270" s="262"/>
      <c r="J270" s="263"/>
      <c r="K270" s="147"/>
      <c r="L270" s="262"/>
      <c r="M270" s="263"/>
      <c r="U270" s="101"/>
      <c r="V270" s="5"/>
      <c r="W270" s="5"/>
    </row>
    <row r="271" spans="1:23" s="18" customFormat="1" ht="16.5" customHeight="1">
      <c r="A271" s="34"/>
      <c r="B271" s="34"/>
      <c r="C271" s="166" t="s">
        <v>178</v>
      </c>
      <c r="D271" s="167"/>
      <c r="E271" s="129">
        <f>'Μαθητικό δυναμικό'!O46</f>
        <v>0</v>
      </c>
      <c r="F271" s="152">
        <f t="shared" si="9"/>
        <v>0</v>
      </c>
      <c r="G271" s="147"/>
      <c r="H271" s="262"/>
      <c r="I271" s="262"/>
      <c r="J271" s="263"/>
      <c r="K271" s="147"/>
      <c r="L271" s="262"/>
      <c r="M271" s="263"/>
      <c r="U271" s="101"/>
      <c r="V271" s="5"/>
      <c r="W271" s="5"/>
    </row>
    <row r="272" spans="1:23" s="18" customFormat="1" ht="16.5" customHeight="1">
      <c r="A272" s="34"/>
      <c r="B272" s="34"/>
      <c r="C272" s="166" t="s">
        <v>179</v>
      </c>
      <c r="D272" s="167"/>
      <c r="E272" s="129">
        <f>'Μαθητικό δυναμικό'!O47</f>
        <v>0</v>
      </c>
      <c r="F272" s="152">
        <f t="shared" si="9"/>
        <v>0</v>
      </c>
      <c r="G272" s="147"/>
      <c r="H272" s="262"/>
      <c r="I272" s="262"/>
      <c r="J272" s="263"/>
      <c r="K272" s="147"/>
      <c r="L272" s="262"/>
      <c r="M272" s="263"/>
      <c r="U272" s="101"/>
      <c r="V272" s="5"/>
      <c r="W272" s="5"/>
    </row>
    <row r="273" spans="1:23" s="18" customFormat="1" ht="16.5" customHeight="1">
      <c r="A273" s="34"/>
      <c r="B273" s="34"/>
      <c r="C273" s="166" t="s">
        <v>180</v>
      </c>
      <c r="D273" s="167"/>
      <c r="E273" s="129">
        <f>'Μαθητικό δυναμικό'!O48</f>
        <v>0</v>
      </c>
      <c r="F273" s="152">
        <f t="shared" si="9"/>
        <v>0</v>
      </c>
      <c r="G273" s="147"/>
      <c r="H273" s="262"/>
      <c r="I273" s="262"/>
      <c r="J273" s="263"/>
      <c r="K273" s="147"/>
      <c r="L273" s="262"/>
      <c r="M273" s="263"/>
      <c r="U273" s="101"/>
      <c r="V273" s="5"/>
      <c r="W273" s="5"/>
    </row>
    <row r="274" spans="1:23" s="18" customFormat="1" ht="16.5" customHeight="1">
      <c r="A274" s="34"/>
      <c r="B274" s="34"/>
      <c r="C274" s="166" t="s">
        <v>144</v>
      </c>
      <c r="D274" s="167"/>
      <c r="E274" s="129">
        <f>'Μαθητικό δυναμικό'!O49</f>
        <v>0</v>
      </c>
      <c r="F274" s="152">
        <f t="shared" si="9"/>
        <v>0</v>
      </c>
      <c r="G274" s="147"/>
      <c r="H274" s="262"/>
      <c r="I274" s="262"/>
      <c r="J274" s="263"/>
      <c r="K274" s="147"/>
      <c r="L274" s="262"/>
      <c r="M274" s="263"/>
      <c r="O274" s="5"/>
      <c r="P274" s="5"/>
      <c r="Q274" s="5"/>
      <c r="U274" s="101"/>
      <c r="V274" s="5"/>
      <c r="W274" s="5"/>
    </row>
    <row r="275" spans="1:23" s="18" customFormat="1" ht="16.5" customHeight="1">
      <c r="A275" s="34"/>
      <c r="B275" s="34"/>
      <c r="C275" s="166" t="s">
        <v>145</v>
      </c>
      <c r="D275" s="167"/>
      <c r="E275" s="129">
        <f>'Μαθητικό δυναμικό'!O50</f>
        <v>0</v>
      </c>
      <c r="F275" s="152">
        <f t="shared" si="9"/>
        <v>0</v>
      </c>
      <c r="G275" s="147"/>
      <c r="H275" s="262"/>
      <c r="I275" s="262"/>
      <c r="J275" s="263"/>
      <c r="K275" s="147"/>
      <c r="L275" s="262"/>
      <c r="M275" s="263"/>
      <c r="O275" s="5"/>
      <c r="P275" s="5"/>
      <c r="Q275" s="5"/>
      <c r="U275" s="101"/>
      <c r="V275" s="5"/>
      <c r="W275" s="5"/>
    </row>
    <row r="276" spans="1:23" s="18" customFormat="1" ht="16.5" customHeight="1">
      <c r="A276" s="34"/>
      <c r="B276" s="34"/>
      <c r="C276" s="166" t="s">
        <v>146</v>
      </c>
      <c r="D276" s="167"/>
      <c r="E276" s="129">
        <f>'Μαθητικό δυναμικό'!O51</f>
        <v>0</v>
      </c>
      <c r="F276" s="152">
        <f t="shared" si="9"/>
        <v>0</v>
      </c>
      <c r="G276" s="147"/>
      <c r="H276" s="262"/>
      <c r="I276" s="262"/>
      <c r="J276" s="263"/>
      <c r="K276" s="147"/>
      <c r="L276" s="262"/>
      <c r="M276" s="263"/>
      <c r="O276" s="5"/>
      <c r="P276" s="5"/>
      <c r="Q276" s="5"/>
      <c r="U276" s="101"/>
      <c r="V276" s="5"/>
      <c r="W276" s="5"/>
    </row>
    <row r="277" spans="1:23" s="18" customFormat="1" ht="16.5" customHeight="1">
      <c r="A277" s="34"/>
      <c r="B277" s="34"/>
      <c r="C277" s="166" t="s">
        <v>147</v>
      </c>
      <c r="D277" s="167"/>
      <c r="E277" s="129">
        <f>'Μαθητικό δυναμικό'!O52</f>
        <v>0</v>
      </c>
      <c r="F277" s="152">
        <f t="shared" si="9"/>
        <v>0</v>
      </c>
      <c r="G277" s="147"/>
      <c r="H277" s="262"/>
      <c r="I277" s="262"/>
      <c r="J277" s="263"/>
      <c r="K277" s="147"/>
      <c r="L277" s="262"/>
      <c r="M277" s="263"/>
      <c r="O277" s="5"/>
      <c r="P277" s="5"/>
      <c r="Q277" s="5"/>
      <c r="U277" s="101"/>
      <c r="V277" s="5"/>
      <c r="W277" s="5"/>
    </row>
    <row r="278" spans="1:23" s="18" customFormat="1" ht="16.5" customHeight="1">
      <c r="A278" s="34"/>
      <c r="B278" s="34"/>
      <c r="C278" s="166" t="s">
        <v>148</v>
      </c>
      <c r="D278" s="167"/>
      <c r="E278" s="129">
        <f>'Μαθητικό δυναμικό'!O53</f>
        <v>0</v>
      </c>
      <c r="F278" s="152">
        <f t="shared" si="9"/>
        <v>0</v>
      </c>
      <c r="G278" s="147"/>
      <c r="H278" s="262"/>
      <c r="I278" s="262"/>
      <c r="J278" s="263"/>
      <c r="K278" s="147"/>
      <c r="L278" s="262"/>
      <c r="M278" s="263"/>
      <c r="O278" s="5"/>
      <c r="P278" s="5"/>
      <c r="Q278" s="5"/>
      <c r="U278" s="101"/>
      <c r="V278" s="5"/>
      <c r="W278" s="5"/>
    </row>
    <row r="279" spans="1:23" s="18" customFormat="1" ht="16.5" customHeight="1">
      <c r="A279" s="34"/>
      <c r="B279" s="34"/>
      <c r="C279" s="166" t="s">
        <v>149</v>
      </c>
      <c r="D279" s="167"/>
      <c r="E279" s="129">
        <f>'Μαθητικό δυναμικό'!O54</f>
        <v>0</v>
      </c>
      <c r="F279" s="152">
        <f t="shared" si="9"/>
        <v>0</v>
      </c>
      <c r="G279" s="147"/>
      <c r="H279" s="262"/>
      <c r="I279" s="262"/>
      <c r="J279" s="263"/>
      <c r="K279" s="147"/>
      <c r="L279" s="262"/>
      <c r="M279" s="263"/>
      <c r="O279" s="5"/>
      <c r="P279" s="5"/>
      <c r="Q279" s="5"/>
      <c r="U279" s="101"/>
      <c r="V279" s="5"/>
      <c r="W279" s="5"/>
    </row>
    <row r="280" spans="1:23" s="18" customFormat="1" ht="16.5" customHeight="1">
      <c r="A280" s="34"/>
      <c r="B280" s="34"/>
      <c r="C280" s="166" t="s">
        <v>150</v>
      </c>
      <c r="D280" s="167"/>
      <c r="E280" s="129">
        <f>'Μαθητικό δυναμικό'!O55</f>
        <v>0</v>
      </c>
      <c r="F280" s="152">
        <f t="shared" si="9"/>
        <v>0</v>
      </c>
      <c r="G280" s="147"/>
      <c r="H280" s="262"/>
      <c r="I280" s="262"/>
      <c r="J280" s="263"/>
      <c r="K280" s="147"/>
      <c r="L280" s="262"/>
      <c r="M280" s="263"/>
      <c r="O280" s="5"/>
      <c r="P280" s="5"/>
      <c r="Q280" s="5"/>
      <c r="U280" s="101"/>
      <c r="V280" s="5"/>
      <c r="W280" s="5"/>
    </row>
    <row r="281" spans="1:23" s="18" customFormat="1" ht="16.5" customHeight="1">
      <c r="A281" s="34"/>
      <c r="B281" s="34"/>
      <c r="C281" s="166" t="s">
        <v>151</v>
      </c>
      <c r="D281" s="167"/>
      <c r="E281" s="129">
        <f>'Μαθητικό δυναμικό'!O56</f>
        <v>0</v>
      </c>
      <c r="F281" s="152">
        <f t="shared" si="9"/>
        <v>0</v>
      </c>
      <c r="G281" s="147"/>
      <c r="H281" s="262"/>
      <c r="I281" s="262"/>
      <c r="J281" s="263"/>
      <c r="K281" s="147"/>
      <c r="L281" s="262"/>
      <c r="M281" s="263"/>
      <c r="O281" s="5"/>
      <c r="P281" s="5"/>
      <c r="Q281" s="5"/>
      <c r="U281" s="101"/>
      <c r="V281" s="5"/>
      <c r="W281" s="5"/>
    </row>
    <row r="282" spans="1:23" s="18" customFormat="1" ht="16.5" customHeight="1">
      <c r="A282" s="34"/>
      <c r="B282" s="34"/>
      <c r="C282" s="166" t="s">
        <v>152</v>
      </c>
      <c r="D282" s="167"/>
      <c r="E282" s="129">
        <f>'Μαθητικό δυναμικό'!O57</f>
        <v>0</v>
      </c>
      <c r="F282" s="152">
        <f t="shared" si="9"/>
        <v>0</v>
      </c>
      <c r="G282" s="147"/>
      <c r="H282" s="262"/>
      <c r="I282" s="262"/>
      <c r="J282" s="263"/>
      <c r="K282" s="147"/>
      <c r="L282" s="262"/>
      <c r="M282" s="263"/>
      <c r="O282" s="5"/>
      <c r="P282" s="5"/>
      <c r="Q282" s="5"/>
      <c r="U282" s="101"/>
      <c r="V282" s="5"/>
      <c r="W282" s="5"/>
    </row>
    <row r="283" spans="1:23" s="18" customFormat="1" ht="16.5" customHeight="1">
      <c r="A283" s="34"/>
      <c r="B283" s="34"/>
      <c r="C283" s="166" t="s">
        <v>153</v>
      </c>
      <c r="D283" s="167"/>
      <c r="E283" s="129">
        <f>'Μαθητικό δυναμικό'!O58</f>
        <v>0</v>
      </c>
      <c r="F283" s="152">
        <f t="shared" si="9"/>
        <v>0</v>
      </c>
      <c r="G283" s="147"/>
      <c r="H283" s="262"/>
      <c r="I283" s="262"/>
      <c r="J283" s="263"/>
      <c r="K283" s="147"/>
      <c r="L283" s="262"/>
      <c r="M283" s="263"/>
      <c r="O283" s="5"/>
      <c r="P283" s="5"/>
      <c r="Q283" s="5"/>
      <c r="U283" s="101"/>
      <c r="V283" s="5"/>
      <c r="W283" s="5"/>
    </row>
    <row r="284" spans="1:23" s="18" customFormat="1" ht="16.5" customHeight="1">
      <c r="A284" s="34"/>
      <c r="B284" s="34"/>
      <c r="C284" s="166" t="s">
        <v>154</v>
      </c>
      <c r="D284" s="167"/>
      <c r="E284" s="129">
        <f>'Μαθητικό δυναμικό'!O59</f>
        <v>0</v>
      </c>
      <c r="F284" s="152">
        <f t="shared" si="9"/>
        <v>0</v>
      </c>
      <c r="G284" s="147"/>
      <c r="H284" s="262"/>
      <c r="I284" s="262"/>
      <c r="J284" s="263"/>
      <c r="K284" s="147"/>
      <c r="L284" s="262"/>
      <c r="M284" s="263"/>
      <c r="O284" s="5"/>
      <c r="P284" s="5"/>
      <c r="Q284" s="5"/>
      <c r="U284" s="101"/>
      <c r="V284" s="5"/>
      <c r="W284" s="5"/>
    </row>
    <row r="285" spans="1:23" s="18" customFormat="1" ht="16.5" customHeight="1">
      <c r="A285" s="34"/>
      <c r="B285" s="34"/>
      <c r="C285" s="166" t="s">
        <v>155</v>
      </c>
      <c r="D285" s="167"/>
      <c r="E285" s="129">
        <f>'Μαθητικό δυναμικό'!O60</f>
        <v>0</v>
      </c>
      <c r="F285" s="152">
        <f t="shared" si="9"/>
        <v>0</v>
      </c>
      <c r="G285" s="147"/>
      <c r="H285" s="262"/>
      <c r="I285" s="262"/>
      <c r="J285" s="263"/>
      <c r="K285" s="147"/>
      <c r="L285" s="262"/>
      <c r="M285" s="263"/>
      <c r="O285" s="5"/>
      <c r="P285" s="5"/>
      <c r="Q285" s="5"/>
      <c r="U285" s="101"/>
      <c r="V285" s="5"/>
      <c r="W285" s="5"/>
    </row>
    <row r="286" spans="1:23" s="18" customFormat="1" ht="16.5" customHeight="1">
      <c r="A286" s="34"/>
      <c r="B286" s="34"/>
      <c r="C286" s="166" t="s">
        <v>156</v>
      </c>
      <c r="D286" s="167"/>
      <c r="E286" s="129">
        <f>'Μαθητικό δυναμικό'!O61</f>
        <v>0</v>
      </c>
      <c r="F286" s="152">
        <f t="shared" si="9"/>
        <v>0</v>
      </c>
      <c r="G286" s="147"/>
      <c r="H286" s="262"/>
      <c r="I286" s="262"/>
      <c r="J286" s="263"/>
      <c r="K286" s="147"/>
      <c r="L286" s="262"/>
      <c r="M286" s="263"/>
      <c r="O286" s="5"/>
      <c r="P286" s="5"/>
      <c r="Q286" s="5"/>
      <c r="U286" s="101"/>
      <c r="V286" s="5"/>
      <c r="W286" s="5"/>
    </row>
    <row r="287" spans="1:23" s="18" customFormat="1" ht="16.5" customHeight="1" thickBot="1">
      <c r="A287" s="34"/>
      <c r="B287" s="34"/>
      <c r="C287" s="269" t="s">
        <v>158</v>
      </c>
      <c r="D287" s="270"/>
      <c r="E287" s="130">
        <f>'Μαθητικό δυναμικό'!O62</f>
        <v>0</v>
      </c>
      <c r="F287" s="153">
        <f t="shared" si="9"/>
        <v>0</v>
      </c>
      <c r="G287" s="148"/>
      <c r="H287" s="260"/>
      <c r="I287" s="260"/>
      <c r="J287" s="261"/>
      <c r="K287" s="148"/>
      <c r="L287" s="260"/>
      <c r="M287" s="261"/>
      <c r="O287" s="5"/>
      <c r="P287" s="5"/>
      <c r="Q287" s="5"/>
      <c r="U287" s="101"/>
      <c r="V287" s="5"/>
      <c r="W287" s="5"/>
    </row>
    <row r="288" spans="1:23" s="18" customFormat="1" ht="16.5" customHeight="1">
      <c r="A288" s="34"/>
      <c r="B288" s="34"/>
      <c r="D288" s="35"/>
      <c r="O288" s="5"/>
      <c r="P288" s="5"/>
      <c r="Q288" s="5"/>
      <c r="U288" s="101"/>
      <c r="V288" s="5"/>
      <c r="W288" s="5"/>
    </row>
    <row r="289" spans="1:24" s="18" customFormat="1" ht="16.5" customHeight="1">
      <c r="A289" s="34"/>
      <c r="B289" s="34"/>
      <c r="D289" s="35"/>
      <c r="O289" s="5"/>
      <c r="P289" s="5"/>
      <c r="Q289" s="5"/>
      <c r="U289" s="101"/>
      <c r="V289" s="5"/>
      <c r="W289" s="5"/>
      <c r="X289" s="5"/>
    </row>
    <row r="291" spans="2:6" ht="18.75">
      <c r="B291" s="44"/>
      <c r="C291" s="44" t="s">
        <v>52</v>
      </c>
      <c r="D291" s="44"/>
      <c r="E291" s="44" t="s">
        <v>204</v>
      </c>
      <c r="F291" s="161" t="s">
        <v>203</v>
      </c>
    </row>
    <row r="292" spans="2:6" ht="18.75">
      <c r="B292" s="44"/>
      <c r="C292" s="44"/>
      <c r="D292" s="44"/>
      <c r="E292" s="44"/>
      <c r="F292" s="44"/>
    </row>
    <row r="293" spans="2:6" ht="18.75">
      <c r="B293" s="44"/>
      <c r="C293" s="44"/>
      <c r="D293" s="44"/>
      <c r="E293" s="44"/>
      <c r="F293" s="44"/>
    </row>
    <row r="294" spans="2:6" ht="18.75">
      <c r="B294" s="44"/>
      <c r="C294" s="44"/>
      <c r="D294" s="44"/>
      <c r="E294" s="44"/>
      <c r="F294" s="44"/>
    </row>
    <row r="295" spans="2:6" ht="18.75">
      <c r="B295" s="44"/>
      <c r="C295" s="44"/>
      <c r="D295" s="44"/>
      <c r="E295" s="44"/>
      <c r="F295" s="44"/>
    </row>
    <row r="296" spans="2:6" ht="18.75">
      <c r="B296" s="44"/>
      <c r="C296" s="44" t="s">
        <v>184</v>
      </c>
      <c r="D296" s="44"/>
      <c r="E296" s="44"/>
      <c r="F296" s="44"/>
    </row>
  </sheetData>
  <sheetProtection password="CF66" sheet="1" formatCells="0" formatColumns="0" formatRows="0" insertColumns="0" insertRows="0" insertHyperlinks="0" deleteColumns="0" deleteRows="0" selectLockedCells="1" sort="0" autoFilter="0" pivotTables="0"/>
  <mergeCells count="171">
    <mergeCell ref="L251:M251"/>
    <mergeCell ref="C253:D253"/>
    <mergeCell ref="H253:J253"/>
    <mergeCell ref="C254:D254"/>
    <mergeCell ref="H254:J254"/>
    <mergeCell ref="A251:D251"/>
    <mergeCell ref="H251:J251"/>
    <mergeCell ref="L277:M277"/>
    <mergeCell ref="L287:M287"/>
    <mergeCell ref="L281:M281"/>
    <mergeCell ref="L282:M282"/>
    <mergeCell ref="L283:M283"/>
    <mergeCell ref="L284:M284"/>
    <mergeCell ref="L285:M285"/>
    <mergeCell ref="L286:M286"/>
    <mergeCell ref="L271:M271"/>
    <mergeCell ref="L272:M272"/>
    <mergeCell ref="L273:M273"/>
    <mergeCell ref="L274:M274"/>
    <mergeCell ref="L275:M275"/>
    <mergeCell ref="L276:M276"/>
    <mergeCell ref="A35:T35"/>
    <mergeCell ref="A46:T46"/>
    <mergeCell ref="A19:T19"/>
    <mergeCell ref="A56:T56"/>
    <mergeCell ref="L279:M279"/>
    <mergeCell ref="L280:M280"/>
    <mergeCell ref="L278:M278"/>
    <mergeCell ref="L268:M268"/>
    <mergeCell ref="L269:M269"/>
    <mergeCell ref="L270:M270"/>
    <mergeCell ref="A64:T64"/>
    <mergeCell ref="A95:T95"/>
    <mergeCell ref="A75:T75"/>
    <mergeCell ref="A98:T98"/>
    <mergeCell ref="L267:M267"/>
    <mergeCell ref="A8:D8"/>
    <mergeCell ref="A18:D18"/>
    <mergeCell ref="A45:D45"/>
    <mergeCell ref="A63:D63"/>
    <mergeCell ref="A74:D74"/>
    <mergeCell ref="A69:T69"/>
    <mergeCell ref="A84:D84"/>
    <mergeCell ref="A94:D94"/>
    <mergeCell ref="A103:T103"/>
    <mergeCell ref="A79:T79"/>
    <mergeCell ref="A85:T85"/>
    <mergeCell ref="A89:T89"/>
    <mergeCell ref="A150:T150"/>
    <mergeCell ref="A154:D154"/>
    <mergeCell ref="A155:T155"/>
    <mergeCell ref="D2:J3"/>
    <mergeCell ref="B2:C2"/>
    <mergeCell ref="A146:D146"/>
    <mergeCell ref="A113:T113"/>
    <mergeCell ref="A118:T118"/>
    <mergeCell ref="A9:T9"/>
    <mergeCell ref="A14:T14"/>
    <mergeCell ref="A142:T142"/>
    <mergeCell ref="A147:T147"/>
    <mergeCell ref="A139:T139"/>
    <mergeCell ref="A108:T108"/>
    <mergeCell ref="A102:D102"/>
    <mergeCell ref="A166:T166"/>
    <mergeCell ref="A134:T134"/>
    <mergeCell ref="A123:T123"/>
    <mergeCell ref="A126:T126"/>
    <mergeCell ref="A130:D130"/>
    <mergeCell ref="A199:T199"/>
    <mergeCell ref="A184:D184"/>
    <mergeCell ref="A185:T185"/>
    <mergeCell ref="A191:T191"/>
    <mergeCell ref="A165:D165"/>
    <mergeCell ref="A112:D112"/>
    <mergeCell ref="A122:D122"/>
    <mergeCell ref="A131:T131"/>
    <mergeCell ref="A161:T161"/>
    <mergeCell ref="A138:D138"/>
    <mergeCell ref="A169:T169"/>
    <mergeCell ref="A173:D173"/>
    <mergeCell ref="A195:D195"/>
    <mergeCell ref="A196:T196"/>
    <mergeCell ref="A177:T177"/>
    <mergeCell ref="A174:T174"/>
    <mergeCell ref="A203:D203"/>
    <mergeCell ref="A204:T204"/>
    <mergeCell ref="A207:T207"/>
    <mergeCell ref="A231:T231"/>
    <mergeCell ref="A211:D211"/>
    <mergeCell ref="A212:T212"/>
    <mergeCell ref="A215:T215"/>
    <mergeCell ref="A223:T223"/>
    <mergeCell ref="A220:T220"/>
    <mergeCell ref="A219:D219"/>
    <mergeCell ref="V223:W223"/>
    <mergeCell ref="U224:U225"/>
    <mergeCell ref="V224:V225"/>
    <mergeCell ref="W224:W225"/>
    <mergeCell ref="A239:T239"/>
    <mergeCell ref="L255:M255"/>
    <mergeCell ref="K250:M250"/>
    <mergeCell ref="A235:D235"/>
    <mergeCell ref="C252:D252"/>
    <mergeCell ref="H252:J252"/>
    <mergeCell ref="C263:D263"/>
    <mergeCell ref="C257:D257"/>
    <mergeCell ref="A227:D227"/>
    <mergeCell ref="A228:T228"/>
    <mergeCell ref="C256:D256"/>
    <mergeCell ref="H255:J255"/>
    <mergeCell ref="H256:J256"/>
    <mergeCell ref="A255:D255"/>
    <mergeCell ref="H257:J257"/>
    <mergeCell ref="A236:T236"/>
    <mergeCell ref="C269:D269"/>
    <mergeCell ref="C270:D270"/>
    <mergeCell ref="C258:D258"/>
    <mergeCell ref="C259:D259"/>
    <mergeCell ref="C260:D260"/>
    <mergeCell ref="C261:D261"/>
    <mergeCell ref="C264:D264"/>
    <mergeCell ref="C265:D265"/>
    <mergeCell ref="C268:D268"/>
    <mergeCell ref="C262:D262"/>
    <mergeCell ref="C271:D271"/>
    <mergeCell ref="C272:D272"/>
    <mergeCell ref="C273:D273"/>
    <mergeCell ref="C274:D274"/>
    <mergeCell ref="C275:D275"/>
    <mergeCell ref="C276:D276"/>
    <mergeCell ref="C283:D283"/>
    <mergeCell ref="C284:D284"/>
    <mergeCell ref="C285:D285"/>
    <mergeCell ref="C286:D286"/>
    <mergeCell ref="C281:D281"/>
    <mergeCell ref="C282:D282"/>
    <mergeCell ref="H258:J258"/>
    <mergeCell ref="H259:J259"/>
    <mergeCell ref="H260:J260"/>
    <mergeCell ref="H261:J261"/>
    <mergeCell ref="C287:D287"/>
    <mergeCell ref="A267:D267"/>
    <mergeCell ref="C277:D277"/>
    <mergeCell ref="C278:D278"/>
    <mergeCell ref="C279:D279"/>
    <mergeCell ref="C280:D280"/>
    <mergeCell ref="H267:J267"/>
    <mergeCell ref="H268:J268"/>
    <mergeCell ref="H269:J269"/>
    <mergeCell ref="H270:J270"/>
    <mergeCell ref="H262:J262"/>
    <mergeCell ref="H263:J263"/>
    <mergeCell ref="H264:J264"/>
    <mergeCell ref="H265:J265"/>
    <mergeCell ref="H282:J282"/>
    <mergeCell ref="H271:J271"/>
    <mergeCell ref="H272:J272"/>
    <mergeCell ref="H273:J273"/>
    <mergeCell ref="H274:J274"/>
    <mergeCell ref="H275:J275"/>
    <mergeCell ref="H276:J276"/>
    <mergeCell ref="H287:J287"/>
    <mergeCell ref="H277:J277"/>
    <mergeCell ref="H278:J278"/>
    <mergeCell ref="H279:J279"/>
    <mergeCell ref="H280:J280"/>
    <mergeCell ref="H281:J281"/>
    <mergeCell ref="H283:J283"/>
    <mergeCell ref="H284:J284"/>
    <mergeCell ref="H285:J285"/>
    <mergeCell ref="H286:J286"/>
  </mergeCells>
  <conditionalFormatting sqref="R8:S8 R18:S18 R45:S45 R63:S63 R74:S74 R84:S84 R94:S94 R102:S102 R112:S112 R122:S122 R130:S130 R138:S138 R146:S146 R154:S154 R165:S165 R173:S173 R184:S184 R195:S195 R203:S203 R211:S211 R219:S219 R227:S227 R235:S235">
    <cfRule type="cellIs" priority="82" dxfId="2" operator="equal" stopIfTrue="1">
      <formula>0</formula>
    </cfRule>
    <cfRule type="cellIs" priority="147" dxfId="3" operator="lessThan" stopIfTrue="1">
      <formula>0</formula>
    </cfRule>
    <cfRule type="cellIs" priority="148" dxfId="4" operator="greaterThan" stopIfTrue="1">
      <formula>0</formula>
    </cfRule>
  </conditionalFormatting>
  <dataValidations count="2">
    <dataValidation type="list" allowBlank="1" showInputMessage="1" showErrorMessage="1" prompt="ΕΠΙΛΕΞΤΕ ΣΧΟΛΕΙΟ" sqref="D4:J4">
      <formula1>#REF!</formula1>
    </dataValidation>
    <dataValidation type="list" allowBlank="1" showInputMessage="1" showErrorMessage="1" prompt="ΕΠΙΛΕΞΤΕ ΣΧΟΛΕΙΟ (κλικ στο βελάκι)" sqref="D2:J3">
      <formula1>$X$1:$X$48</formula1>
    </dataValidation>
  </dataValidations>
  <printOptions horizontalCentered="1"/>
  <pageMargins left="0.17" right="0.17" top="0.22" bottom="0.43" header="0.17" footer="0.2"/>
  <pageSetup fitToHeight="6" fitToWidth="1" horizontalDpi="300" verticalDpi="3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3" width="12.7109375" style="0" customWidth="1"/>
    <col min="4" max="4" width="20.00390625" style="0" bestFit="1" customWidth="1"/>
  </cols>
  <sheetData>
    <row r="1" spans="1:4" ht="15">
      <c r="A1" s="314" t="s">
        <v>251</v>
      </c>
      <c r="B1" s="314"/>
      <c r="C1" s="314"/>
      <c r="D1" s="314"/>
    </row>
    <row r="2" spans="1:4" s="316" customFormat="1" ht="15">
      <c r="A2" s="315" t="s">
        <v>183</v>
      </c>
      <c r="B2" s="315" t="s">
        <v>252</v>
      </c>
      <c r="C2" s="315" t="s">
        <v>253</v>
      </c>
      <c r="D2" s="315" t="s">
        <v>254</v>
      </c>
    </row>
    <row r="3" spans="1:4" ht="15">
      <c r="A3" s="317" t="s">
        <v>29</v>
      </c>
      <c r="B3" s="317"/>
      <c r="C3" s="317"/>
      <c r="D3" s="317"/>
    </row>
    <row r="4" spans="1:4" ht="15">
      <c r="A4" s="317"/>
      <c r="B4" s="317"/>
      <c r="C4" s="317"/>
      <c r="D4" s="317"/>
    </row>
    <row r="5" spans="1:4" ht="15">
      <c r="A5" s="317" t="s">
        <v>30</v>
      </c>
      <c r="B5" s="317"/>
      <c r="C5" s="317"/>
      <c r="D5" s="317"/>
    </row>
    <row r="6" spans="1:4" ht="15">
      <c r="A6" s="317"/>
      <c r="B6" s="317"/>
      <c r="C6" s="317"/>
      <c r="D6" s="317"/>
    </row>
    <row r="7" spans="1:4" ht="15">
      <c r="A7" s="317" t="s">
        <v>31</v>
      </c>
      <c r="B7" s="317"/>
      <c r="C7" s="317"/>
      <c r="D7" s="317"/>
    </row>
    <row r="8" spans="1:4" ht="15">
      <c r="A8" s="317"/>
      <c r="B8" s="317"/>
      <c r="C8" s="317"/>
      <c r="D8" s="317"/>
    </row>
    <row r="9" spans="1:4" ht="15">
      <c r="A9" s="317" t="s">
        <v>255</v>
      </c>
      <c r="B9" s="317"/>
      <c r="C9" s="317"/>
      <c r="D9" s="317"/>
    </row>
    <row r="10" spans="1:4" ht="15">
      <c r="A10" s="317"/>
      <c r="B10" s="317"/>
      <c r="C10" s="317"/>
      <c r="D10" s="317"/>
    </row>
    <row r="11" spans="1:4" ht="15">
      <c r="A11" s="317" t="s">
        <v>35</v>
      </c>
      <c r="B11" s="317"/>
      <c r="C11" s="317"/>
      <c r="D11" s="317"/>
    </row>
    <row r="12" spans="1:4" ht="15">
      <c r="A12" s="317"/>
      <c r="B12" s="317"/>
      <c r="C12" s="317"/>
      <c r="D12" s="317"/>
    </row>
    <row r="13" spans="1:4" ht="15">
      <c r="A13" s="317" t="s">
        <v>36</v>
      </c>
      <c r="B13" s="317"/>
      <c r="C13" s="317"/>
      <c r="D13" s="317"/>
    </row>
    <row r="14" spans="1:4" ht="15">
      <c r="A14" s="317"/>
      <c r="B14" s="317"/>
      <c r="C14" s="317"/>
      <c r="D14" s="317"/>
    </row>
    <row r="15" spans="1:4" ht="15">
      <c r="A15" s="317" t="s">
        <v>51</v>
      </c>
      <c r="B15" s="317"/>
      <c r="C15" s="317"/>
      <c r="D15" s="317"/>
    </row>
    <row r="16" spans="1:4" ht="15">
      <c r="A16" s="317"/>
      <c r="B16" s="317"/>
      <c r="C16" s="317"/>
      <c r="D16" s="317"/>
    </row>
    <row r="17" spans="1:4" ht="15">
      <c r="A17" s="317" t="s">
        <v>38</v>
      </c>
      <c r="B17" s="317"/>
      <c r="C17" s="317"/>
      <c r="D17" s="317"/>
    </row>
    <row r="18" spans="1:4" ht="15">
      <c r="A18" s="317"/>
      <c r="B18" s="317"/>
      <c r="C18" s="317"/>
      <c r="D18" s="317"/>
    </row>
    <row r="19" spans="1:4" ht="15">
      <c r="A19" s="317" t="s">
        <v>138</v>
      </c>
      <c r="B19" s="317"/>
      <c r="C19" s="317"/>
      <c r="D19" s="317"/>
    </row>
    <row r="20" spans="1:4" ht="15">
      <c r="A20" s="317"/>
      <c r="B20" s="317"/>
      <c r="C20" s="317"/>
      <c r="D20" s="317"/>
    </row>
    <row r="21" spans="1:4" ht="15">
      <c r="A21" s="317" t="s">
        <v>42</v>
      </c>
      <c r="B21" s="317"/>
      <c r="C21" s="317"/>
      <c r="D21" s="317"/>
    </row>
    <row r="22" spans="1:4" ht="15">
      <c r="A22" s="317"/>
      <c r="B22" s="317"/>
      <c r="C22" s="317"/>
      <c r="D22" s="317"/>
    </row>
    <row r="23" spans="1:4" ht="15">
      <c r="A23" s="317" t="s">
        <v>39</v>
      </c>
      <c r="B23" s="317"/>
      <c r="C23" s="317"/>
      <c r="D23" s="317"/>
    </row>
    <row r="24" spans="1:4" ht="15">
      <c r="A24" s="317"/>
      <c r="B24" s="317"/>
      <c r="C24" s="317"/>
      <c r="D24" s="317"/>
    </row>
    <row r="25" spans="1:4" ht="15">
      <c r="A25" s="317" t="s">
        <v>256</v>
      </c>
      <c r="B25" s="317"/>
      <c r="C25" s="317"/>
      <c r="D25" s="317"/>
    </row>
    <row r="26" spans="1:4" ht="15">
      <c r="A26" s="317"/>
      <c r="B26" s="317"/>
      <c r="C26" s="317"/>
      <c r="D26" s="317"/>
    </row>
    <row r="27" spans="1:4" ht="15">
      <c r="A27" s="317" t="s">
        <v>43</v>
      </c>
      <c r="B27" s="317"/>
      <c r="C27" s="317"/>
      <c r="D27" s="317"/>
    </row>
    <row r="28" spans="1:4" ht="15">
      <c r="A28" s="317"/>
      <c r="B28" s="317"/>
      <c r="C28" s="317"/>
      <c r="D28" s="317"/>
    </row>
    <row r="29" spans="1:4" ht="15">
      <c r="A29" s="317" t="s">
        <v>257</v>
      </c>
      <c r="B29" s="317"/>
      <c r="C29" s="317"/>
      <c r="D29" s="317"/>
    </row>
    <row r="30" spans="1:4" ht="15">
      <c r="A30" s="317"/>
      <c r="B30" s="317"/>
      <c r="C30" s="317"/>
      <c r="D30" s="317"/>
    </row>
    <row r="31" spans="1:4" ht="15">
      <c r="A31" s="317" t="s">
        <v>258</v>
      </c>
      <c r="B31" s="317"/>
      <c r="C31" s="317"/>
      <c r="D31" s="317"/>
    </row>
    <row r="32" spans="1:4" ht="15">
      <c r="A32" s="317"/>
      <c r="B32" s="317"/>
      <c r="C32" s="317"/>
      <c r="D32" s="317"/>
    </row>
    <row r="33" spans="1:4" ht="15">
      <c r="A33" s="317" t="s">
        <v>259</v>
      </c>
      <c r="B33" s="317"/>
      <c r="C33" s="317"/>
      <c r="D33" s="317"/>
    </row>
    <row r="34" spans="1:4" ht="15">
      <c r="A34" s="317"/>
      <c r="B34" s="317"/>
      <c r="C34" s="317"/>
      <c r="D34" s="317"/>
    </row>
    <row r="35" spans="1:4" ht="15">
      <c r="A35" s="317" t="s">
        <v>260</v>
      </c>
      <c r="B35" s="317"/>
      <c r="C35" s="317"/>
      <c r="D35" s="317"/>
    </row>
    <row r="36" spans="1:4" ht="15">
      <c r="A36" s="317"/>
      <c r="B36" s="317"/>
      <c r="C36" s="317"/>
      <c r="D36" s="317"/>
    </row>
    <row r="37" spans="1:4" ht="15">
      <c r="A37" s="317" t="s">
        <v>261</v>
      </c>
      <c r="B37" s="317"/>
      <c r="C37" s="317"/>
      <c r="D37" s="317"/>
    </row>
    <row r="38" spans="1:4" ht="15">
      <c r="A38" s="317"/>
      <c r="B38" s="317"/>
      <c r="C38" s="317"/>
      <c r="D38" s="317"/>
    </row>
    <row r="39" spans="1:4" ht="15">
      <c r="A39" s="317" t="s">
        <v>262</v>
      </c>
      <c r="B39" s="317"/>
      <c r="C39" s="317"/>
      <c r="D39" s="317"/>
    </row>
    <row r="40" spans="1:4" ht="15">
      <c r="A40" s="317"/>
      <c r="B40" s="317"/>
      <c r="C40" s="317"/>
      <c r="D40" s="317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Sakis</dc:creator>
  <cp:keywords/>
  <dc:description/>
  <cp:lastModifiedBy>HLIANA</cp:lastModifiedBy>
  <cp:lastPrinted>2012-12-11T10:54:06Z</cp:lastPrinted>
  <dcterms:created xsi:type="dcterms:W3CDTF">2010-08-27T11:50:16Z</dcterms:created>
  <dcterms:modified xsi:type="dcterms:W3CDTF">2013-08-30T11:55:18Z</dcterms:modified>
  <cp:category/>
  <cp:version/>
  <cp:contentType/>
  <cp:contentStatus/>
</cp:coreProperties>
</file>