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ΙΔΙΩΤΙΚΑ-ΞΕΝΑ" sheetId="1" r:id="rId1"/>
  </sheets>
  <definedNames/>
  <calcPr fullCalcOnLoad="1"/>
</workbook>
</file>

<file path=xl/sharedStrings.xml><?xml version="1.0" encoding="utf-8"?>
<sst xmlns="http://schemas.openxmlformats.org/spreadsheetml/2006/main" count="345" uniqueCount="206">
  <si>
    <t>Τύπος Σχολείου</t>
  </si>
  <si>
    <t>Κωδ. ΥΠΠΘ</t>
  </si>
  <si>
    <t>Ονομασία</t>
  </si>
  <si>
    <t>Τηλέφωνο</t>
  </si>
  <si>
    <t>ΦΑΞ</t>
  </si>
  <si>
    <t>e-mail</t>
  </si>
  <si>
    <t>Περιοχή</t>
  </si>
  <si>
    <t>Ταχ. Διεύθυνση</t>
  </si>
  <si>
    <t>ΤΚ</t>
  </si>
  <si>
    <t>Ωράριο</t>
  </si>
  <si>
    <t>Ονομ/μο Διευθυντή</t>
  </si>
  <si>
    <t>Ονομ/μο Αναπλ. Διευθυντή</t>
  </si>
  <si>
    <t>Πρωινό</t>
  </si>
  <si>
    <t>ΜΑΡΟΥΣΙ</t>
  </si>
  <si>
    <t>ΚΗΦΙΣΙΑ</t>
  </si>
  <si>
    <t>ΗΡΑΚΛΕΙΟ ΑΤΤΙΚΗΣ</t>
  </si>
  <si>
    <t>ΧΑΛΑΝΔΡΙ</t>
  </si>
  <si>
    <t>ΦΙΛΟΘΕΗ</t>
  </si>
  <si>
    <t>ΒΡΙΛΗΣΣΙΑ</t>
  </si>
  <si>
    <t>ΑΓΙΑ ΠΑΡΑΣΚΕΥΗ</t>
  </si>
  <si>
    <t>ΧΟΛΑΡΓΟΣ</t>
  </si>
  <si>
    <t>ΨΥΧΙΚΟ</t>
  </si>
  <si>
    <t>ΜΕΛΙΣΣΙΑ</t>
  </si>
  <si>
    <t>ΝΕΟ ΨΥΧΙΚΟ</t>
  </si>
  <si>
    <t>Ιδιωτικό Γυμνάσιο</t>
  </si>
  <si>
    <t>Α΄ ΑΡΣΑΚΕΙΟ ΓΥΜΝΑΣΙΟ ΨΥΧΙΚΟΥ</t>
  </si>
  <si>
    <t>a-gym-ps@arsakeio.gr</t>
  </si>
  <si>
    <t>Π. ΨΥΧΙΚΟ</t>
  </si>
  <si>
    <t>ΑΡΣΑΚΗ 1</t>
  </si>
  <si>
    <t>ΕΥΘΑΛΙΑ ΤΑΜΠΑΚΑΚΗ</t>
  </si>
  <si>
    <t>Ιδιωτικό Λύκειο</t>
  </si>
  <si>
    <t>ΙΔΙΩΤΙΚΟ - ΙΣΟΤΙΜΟ ΛΥΚΕΙΟ - Β' ΑΡΣΑΚΕΙΟ ΓΕΝΙΚΟ ΛΥΚΕΙΟ ΨΥΧΙΚΟΥ</t>
  </si>
  <si>
    <t>b-lyk-ps@arsakeio.gr</t>
  </si>
  <si>
    <t>ΚΑΝΕΛΛΑ ΠΑΠΠΑ</t>
  </si>
  <si>
    <t>Β΄ΑΡΣΑΚΕΙΟ ΓΥΜΝΑΣΙΟ ΨΥΧΙΚΟΥ</t>
  </si>
  <si>
    <t>b-gym-ps@arsakeio.gr</t>
  </si>
  <si>
    <t>ΣΟΦΙΑ ΓΡΑΤΣΙΑ ΟΡΦΑΝΟΥ</t>
  </si>
  <si>
    <t>ΙΔΙΩΤΙΚΟ-ΙΣΟΤΙΜΟ ΛΥΚΕΙΟ-ΚΟΛΛΕΓΙΟ ΑΘΗΝΩΝ</t>
  </si>
  <si>
    <t>lykeioac@athenscollege.edu.gr</t>
  </si>
  <si>
    <t>ΣΤΕΦΑΝΟΥ ΔΕΛΤΑ 15</t>
  </si>
  <si>
    <t>ΧΡΙΣΤΟΣ ΚΩΝΣΤΑΝΤΟΠΟΥΛΟΣ</t>
  </si>
  <si>
    <t>ΝΕΚΤΑΡΙΑ ΠΑΠΑΙΩΑΝΝΟΥ</t>
  </si>
  <si>
    <t>ΙΔΙΩΤΙΚΟ ΓΕΝΙΚΟ ΛΥΚΕΙΟ ΣΥΓΧΡΟΝΑ ΕΚΠΑΙΔΕΥΤΗΡΙΑ ΜΑΝΕΣΗ ΑΡ. ΑΔ. ΙΔΡΥΣΕΩΣ Φ1/183/Δ5/4431/14-5-2001</t>
  </si>
  <si>
    <t>contact@manesis.gr</t>
  </si>
  <si>
    <t>ΠΡΑΣΙΝΟΥ ΛΟΦΟΥ 51</t>
  </si>
  <si>
    <t>ΚΩΝΣΤΑΝΤΙΝΑ ΜΑΝΕΣΗ</t>
  </si>
  <si>
    <t>ΙΔΙΩΤΙΚΟ-ΙΣΟΤΙΜΟ ΛΥΚΕΙΟ - ΑΡΣΑΚΕΙΟ ΓΕΝΙΚΟ ΛΥΚΕΙΟ ΨΥΧΙΚΟΥ</t>
  </si>
  <si>
    <t>Classiko@arsakeio.gr</t>
  </si>
  <si>
    <t>ΜΑΡΙΚΑ ΔΟΥΖΙΝΑ</t>
  </si>
  <si>
    <t>ΙΔΙΩΤΙΚΟ – ΙΣΟΤΙΜΟ ΛΥΚΕΙΟ - Α΄ ΑΡΣΑΚΕΙΟ ΓΕΝΙΚΟ ΛΥΚΕΙΟ ΨΥΧΙΚΟΥ</t>
  </si>
  <si>
    <t>a-lyk-ps@arsakeio.gr</t>
  </si>
  <si>
    <t>ΑΜΑΛΙΑ ΜΑΥΡΟΕΙΔΗ</t>
  </si>
  <si>
    <t>Ξένο Λύκειο</t>
  </si>
  <si>
    <t>ΕΛΛΗΝΟΓΑΛΛΙΚΗ ΣΧΟΛΗ ΟΥΡΣΟΥΛΙΝΩΝ - ΙΔΙΩΤΙΚΟ ΓΕΝΙΚΟ ΛΥΚΕΙΟ</t>
  </si>
  <si>
    <t>ecole@ursulines.gr</t>
  </si>
  <si>
    <t>ΨΥΧΑΡΗ 10</t>
  </si>
  <si>
    <t>ΑΝΔΡΕΑΣ ΑΝΔΡΙΚΟΠΟΥΛΟΣ</t>
  </si>
  <si>
    <t>ΙΔΙΩΤΙΚΟ ΓΥΜΝΑΣΙΟ - ΚΟΛΛΕΓΙΟ ΨΥΧΙΚΟΥ</t>
  </si>
  <si>
    <t>mail@gym-kolleg-psych.att.sch.gr</t>
  </si>
  <si>
    <t>ΠΑΛΑΙΟ ΨΥΧΙΚΟ</t>
  </si>
  <si>
    <t>ΝΙΚΟΛΕΤΑ ΚΑΝΕΛΛΗ</t>
  </si>
  <si>
    <t>ΛΕΩΝΙΔΑΣ ΚΑΙΣΑΡΗΣ</t>
  </si>
  <si>
    <t>ΙΔΙΩΤΙΚΟ ΗΜΕΡΗΣΙΟ ΓΕΝΙΚΟ ΛΥΚΕΙΟ ΕΛΛΗΝΟΓΑΛΛΙΚΗ ΣΧΟΛΗ ΑΓΙΑΣ ΠΑΡΑΣΚΕΥΗΣ "ΕΥΓΕΝΙΟΣ ΝΤΕΛΑΚΡΟΥΑ"</t>
  </si>
  <si>
    <t>secdlyceegr@lfh.gr</t>
  </si>
  <si>
    <t>Αγ. Παρασκευή</t>
  </si>
  <si>
    <t>Χλόης και Τρικάλων</t>
  </si>
  <si>
    <t>ΙΔΙΩΤΙΚΟ ΓΕΝΙΚΟ ΛΥΚΕΙΟ ΗΡΑΚΛΕΙΟΥ ΑΤΤΙΚΗΣ - "Η ΕΛΛΗΝΙΚΗ ΠΑΙΔΕΙΑ"</t>
  </si>
  <si>
    <t>lykeiop@elp.gr</t>
  </si>
  <si>
    <t>ΠΡΑΣΙΝΟΥ ΛΟΦΟΥ 140-142</t>
  </si>
  <si>
    <t>ΠΑΡΑΣΚΕΥΗ ΛΟΥΝΤΟΥ</t>
  </si>
  <si>
    <t>ΙΔΙΩΤΙΚΟ ΛΥΚΕΙΟ "ΣΧΟΛΗ ΜΩΡΑΪΤΗ"</t>
  </si>
  <si>
    <t>lykeio@moraitis.edu.gr</t>
  </si>
  <si>
    <t>ΑΛ. ΠΑΠΑΝΑΣΤΑΣΙΟΥ ΚΑΙ ΑΓ. ΔΗΜΗΤΡΙΟΥ</t>
  </si>
  <si>
    <t>ΛΟΥΚΑΣ ΜΩΡΑΙΤΗΣ</t>
  </si>
  <si>
    <t>ΑΣΠΑΣΙΑ ΑΙΚΑΤΕΡΙΝΗ ΤΡΥΦΩΝΑ</t>
  </si>
  <si>
    <t>ΙΔΙΩΤΙΚΟ ΗΜΕΡΗΣΙΟ ΓΕΛ ΕΚΠΑΙΔΕΥΤΗΡΙΑ ΔΟΥΚΑ "ΠΑΛΛΑΔΙΟΝ ΛΥΚΕΙΟΝ" (12967/04-09-1917)</t>
  </si>
  <si>
    <t>lyceum@doukas.gr</t>
  </si>
  <si>
    <t>ΜΑΡΟΥΣΙ ΑΤΤΙΚΗΣ</t>
  </si>
  <si>
    <t>ΜΕΣΟΓΕΙΩΝ 151</t>
  </si>
  <si>
    <t>ΙΔΙΩΤΙΚΟ ΗΜΕΡΗΣΙΟ ΓΕΝΙΚΟ ΛΥΚΕΙΟ ΜΕΛΙΣΣΙΩΝ "Η ΕΛΛΗΝΙΚΗ ΠΑΙΔΕΙΑ"</t>
  </si>
  <si>
    <t>lykeiomel@elp.gr</t>
  </si>
  <si>
    <t>ΚΟΡΥΤΣΑΣ  14</t>
  </si>
  <si>
    <t>ΔΗΜΗΤΡΙΟΣ ΡΑΠΤΗΣ</t>
  </si>
  <si>
    <t>ΓΥΜΝΑΣΙΟ ΑΜΑΡΟΥΣΙΟΥ "Η ΕΛΛΗΝΙΚΗ ΠΑΙΔΕΙΑ"</t>
  </si>
  <si>
    <t>marousig@elp.gr</t>
  </si>
  <si>
    <t>ΚΑΝΑΡΗ  9</t>
  </si>
  <si>
    <t>ΦΛΩΡΑ ΤΖΑΝΑΚΑΚΗ</t>
  </si>
  <si>
    <t>ΙΔΙΩΤΙΚΟ-ΙΣΟΤΙΜΟ ΓΥΜΝΑΣΙΟ-ΚΟΛΛΕΓΙΟ ΑΘΗΝΩΝ Αναγνωρισμένο με το Ν.3776/1929, ισότιμο με τα Δημόσια Σχολεία</t>
  </si>
  <si>
    <t>acms@athenscollege.edu.gr</t>
  </si>
  <si>
    <t>ΠΑΛΑΙΟ ΨΥΧΙΚΟ - ΑΘΗΝΑ</t>
  </si>
  <si>
    <t>ΒΑΣΙΛΙΚΗ ΤΛΑ</t>
  </si>
  <si>
    <t>ΙΔΙΩΤΙΚΟ ΓΥΜΝΑΣΙΟ "ΣΧΟΛΗ ΜΩΡΑΪΤΗ"</t>
  </si>
  <si>
    <t>gymnasio@moraitis.edu.gr</t>
  </si>
  <si>
    <t>ΑΛ.ΠΑΠΑΝΑΣΤΑΣΙΟΥ ΚΑΙ ΑΓ. ΔΗΜΗΤΡΙΟΥ</t>
  </si>
  <si>
    <t>ΟΥΡΑΝΙΑ ΠΟΘΗΤΑΚΗ</t>
  </si>
  <si>
    <t>ΠΗΝΕΛΟΠΗ ΒΟΥΤΣΙΝΑ</t>
  </si>
  <si>
    <t>ΙΔΙΩΤΙΚΟ ΓΕΝΙΚΟ ΛΥΚΕΙΟ - ΚΟΛΛΕΓΙΟ ΨΥΧΙΚΟΥ</t>
  </si>
  <si>
    <t>lykeiopc@athenscollege.edu.gr</t>
  </si>
  <si>
    <t>Ψυχικό</t>
  </si>
  <si>
    <t>Στεφάνου Δέλτα 15,</t>
  </si>
  <si>
    <t>ΠΑΝΑΓΙΩΤΗΣ ΓΙΑΝΝΟΥΛΑΤΟΣ</t>
  </si>
  <si>
    <t>ΙΔΙΩΤΙΚΟ ΓΕΝΙΚΟ ΛΥΚΕΙΟ ΕΚΠΑΙΔΕΥΤΗΡΙΑ ΚΑΝΤΑ</t>
  </si>
  <si>
    <t>mail@lyk-ekp-kanta.att.sch.gr</t>
  </si>
  <si>
    <t>ΟΜΗΡΟΥ 15</t>
  </si>
  <si>
    <t>ΙΩΑΝΝΗΣ ΚΑΝΤΑΣ</t>
  </si>
  <si>
    <t>ΙΔΙΩΤΙΚΟ ΓΕΝΙΚΟ ΛΥΚΕΙΟ ΙΟΝΙΟΣ ΣΧΟΛΗ</t>
  </si>
  <si>
    <t>info@ionios.gr</t>
  </si>
  <si>
    <t>ΛΟΥΚΗ ΑΚΡΙΤΑ 10</t>
  </si>
  <si>
    <t>ΜΕΛΕΤΙΟΣ ΜΕΛΕΤΟΠΟΥΛΟΣ</t>
  </si>
  <si>
    <t>ΙΔΙΩΤΙΚΟ ΗΜΕΡΗΣΙΟ ΛΥΚΕΙΟ - ΓΕΡΜΑΝΙΚΗ ΣΧΟΛΗ ΑΘΗΝΩΝ (3511/28.07.1956)</t>
  </si>
  <si>
    <t>mail@lyk-german-ep-athin.att.sch.gr</t>
  </si>
  <si>
    <t>ΔΗΜΟΚΡΙΤΟΥ 6 &amp; ΓΕΡΜΑΝΙΚΗΣ ΣΧΟΛΗΣ ΑΘΗΝΩΝ</t>
  </si>
  <si>
    <t>ΒΑΣΙΛΕΙΟΣ ΤΟΛΙΑΣ</t>
  </si>
  <si>
    <t>ΙΔΙΩΤΙΚΟ ΗΜΕΡΗΣΙΟ ΓΕΝΙΚΟ ΛΥΚΕΙΟ ΕΛΛΗΝΟΓΑΛΛΙΚΗΣ ΣΧΟΛΗΣ ΑΓΙΟΣ ΙΩΣΗΦ</t>
  </si>
  <si>
    <t>lyceum@stjoseph.gr</t>
  </si>
  <si>
    <t>ΘΕΣΣΑΛΟΝΙΚΗΣ 2</t>
  </si>
  <si>
    <t>ΜΑΡΙΑ ΚΛΟΥΚΙΝΙΩΤΟΥ</t>
  </si>
  <si>
    <t>ΑΜΕΡΙΚΑΝΙΚΟ ΚΟΛΛΕΓΙΟ ΕΛΛΑΔΟΣ ΙΔΙΩΤΙΚΟ ΙΣΟΤΙΜΟ ΗΜΕΡΗΣΙΟ ΓΕΝΙΚΟ ΛΥΚΕΙΟ</t>
  </si>
  <si>
    <t>lyceum@acg.edu</t>
  </si>
  <si>
    <t>Αγία Παρασκευή</t>
  </si>
  <si>
    <t>Γραβιάς 6</t>
  </si>
  <si>
    <t>ΓΕΩΡΓΙΟΣ ΒΑΚΕΡΛΗΣ</t>
  </si>
  <si>
    <t>ΙΔΙΩΤΙΚΟ ΓΥΜΝΑΣΙΟ ΗΡΑΚΛΕΙΟΥ - Η ΕΛΛΗΝΙΚΗ ΠΑΙΔΕΙΑ</t>
  </si>
  <si>
    <t>gymhrakl@elp.gr</t>
  </si>
  <si>
    <t>Ηράκλειο Αττικής</t>
  </si>
  <si>
    <t>ΚΥΝΘΙΑ ΠΑΝΙΤΣΑ</t>
  </si>
  <si>
    <t>ΑΛΕΞΑΝΔΡΟΣ ΦΩΤΟΠΟΥΛΟΣ</t>
  </si>
  <si>
    <t>ΙΔ. ΛΥΚΕΙΟ - ΔΙΕΘΝΕΣ ΚΕΝΤΡΟ ΣΠΟΥΔΩΝ ΣΧΟΛΗΣ ΜΩΡΑΪΤΗ</t>
  </si>
  <si>
    <t>DKSLykeio@moraitis.edu.gr</t>
  </si>
  <si>
    <t>Νέα Ιωνία</t>
  </si>
  <si>
    <t>Καποδιστρίου 104</t>
  </si>
  <si>
    <t>ΔΗΜΗΤΡΙΟΣ ΓΕΩΡΓΙΑΚΩΔΗΣ</t>
  </si>
  <si>
    <t>ΕΚΠΑΙΔΕΥΤΗΡΙΑ ΚΑΝΤΑ - ΙΔΙΩΤΙΚΟ ΓΥΜΝΑΣΙΟ</t>
  </si>
  <si>
    <t>kantas.highschool@gmail.com</t>
  </si>
  <si>
    <t>Βριλήσσια</t>
  </si>
  <si>
    <t>Ομήρου 15</t>
  </si>
  <si>
    <t>ΑΡΙΣΤΕΙΔΗΣ ΚΑΝΤΑΣ</t>
  </si>
  <si>
    <t>«ΙΟΝΙΟΣ ΣΧΟΛΗ» Α.Ε.Ε. - ΙΔΙΩΤΙΚΟ ΓΥΜΝΑΣΙΟ</t>
  </si>
  <si>
    <t>Φιλοθέη</t>
  </si>
  <si>
    <t>Λ. Ακρίτα 10</t>
  </si>
  <si>
    <t>ΕΜΜΑΝΟΥΗΛ ΚΑΠΙΡΗΣ</t>
  </si>
  <si>
    <t>ΙΔΙΩΤΙΚΟ ΛΥΚΕΙΟ ΕΚΠΑΙΔΕΥΤΗΡΙΑ ΑΘΗΝΑΙΚΗ ΑΓΩΓΗ &amp; ΠΑΙΔΕΙΑ</t>
  </si>
  <si>
    <t>athpaideia@gmail.com</t>
  </si>
  <si>
    <t>ΕΛΠΙΔΟΣ  4</t>
  </si>
  <si>
    <t>ΕΜΜΑΝΟΥΗΛ ΟΙΚΟΝΟΜΑΚΗΣ</t>
  </si>
  <si>
    <t>Ξένο Γυμνάσιο</t>
  </si>
  <si>
    <t>ΙΔΙΩΤΙΚΟ ΗΜΕΡΗΣΙΟ ΓΥΜΝΑΣΙΟ ΕΛΛΗΝΟΓΑΛΛΙΚΗ ΣΧΟΛΗ ΑΓΙΑΣ ΠΑΡΑΣΚΕΥΗΣ "ΕΥΓΕΝΙΟΣ ΝΤΕΛΑΚΡΟΥΑ"</t>
  </si>
  <si>
    <t>secdgymnase@lfh.gr</t>
  </si>
  <si>
    <t>ΚΩΝΣΤΑΝΤΙΝΟΣ ΜΠΟΥΜΠΟΥΚΗΣ</t>
  </si>
  <si>
    <t>ΙΔΙΩΤΙΚΟ ΓΥΜΝΑΣΙΟ ΗΡΑΚΛΕΙΟ ΑΤΤΙΚΗΣ -  ΣΥΓΧΡΟΝΑ ΕΚΠΑΙΔΕΥΤΗΡΙΑ ΜΑΝΕΣΗ</t>
  </si>
  <si>
    <t>ΠΡΑΣΙΝΟΥ ΛΟΦΟΥ  49-51</t>
  </si>
  <si>
    <t>ΑΡΓΥΡΩ ΒΟΤΖΑΚΗ</t>
  </si>
  <si>
    <t>ΙΔΙΩΤΙΚΟ ΓΥΜΝΑΣΙΟ ΕΛΛΗΝΟΓΑΛΛΙΚΗΣ ΣΧΟΛΗΣ "ΑΓΙΟΣ ΙΩΣΗΦ"</t>
  </si>
  <si>
    <t>college@stjoseph.gr</t>
  </si>
  <si>
    <t>ΘΕΣΣΑΛΟΝΙΚΗΣ  2</t>
  </si>
  <si>
    <t>ΔΗΜΗΤΡΙΟΣ ΚΑΡΑΒΑΣΙΛΗΣ</t>
  </si>
  <si>
    <t>ΙΔΙΩΤΙΚΟ ΗΜΕΡΗΣΙΟ ΓΥΜΝΑΣΙΟ ΕΚΠΑΙΔΕΥΤΗΡΙΑ ΔΟΥΚΑ "ΠΑΛΛΑΔΙΟΝ ΛΥΚΕΙΟΝ" (12967/04-09-1917)</t>
  </si>
  <si>
    <t>mail@gym-ekp-douka-palad.att.sch.gr</t>
  </si>
  <si>
    <t>ΑΜΕΡΙΚΑΝΙΚΟ ΚΟΛΛΕΓΙΟ ΕΛΛΑΔΟΣ-ΙΔΙΩΤΙΚΟ ΓΥΜΝΑΣΙΟ</t>
  </si>
  <si>
    <t>mail@gym-am-kolleg-ellad.att.sch.gr</t>
  </si>
  <si>
    <t>ΓΡΑΒΙΑΣ 6</t>
  </si>
  <si>
    <t>ΙΩΑΝΝΗΣ ΚΛΑΔΑΣ</t>
  </si>
  <si>
    <t>ΙΔΙΩΤΙΚΟ ΓΥΜΝΑΣΙΟ ΜΑΡΟΥΣΙ - ΓΕΡΜΑΝΙΚΗ ΣΧΟΛΗ ΑΘΗΝΩΝ (3511/28.07.1956)</t>
  </si>
  <si>
    <t>mail@gym-german-ep-athin.att.sch.gr</t>
  </si>
  <si>
    <t>ΔΗΜΟΚΡΙΤΟΥ  6 &amp; ΓΕΡΜΑΝΙΚΗΣ ΣΧΟΛΗΣ ΑΘΗΝΩΝ</t>
  </si>
  <si>
    <t>ΕΛΛΗΝΟΓΑΛΛΙΚΗ ΣΧΟΛΗ ΟΥΡΣΟΥΛΙΝΩΝ - ΙΔΙΩΤΙΚΟ ΓΥΜΝΑΣΙΟ</t>
  </si>
  <si>
    <t>info_gimnasio@ursulines.gr</t>
  </si>
  <si>
    <t>ΛΟΥΚΙΑ-ΓΚΡΑΤΣΙΑ ΑΡΜΑΟΥ</t>
  </si>
  <si>
    <t>ΙΔΙΩΤΙΚΟ ΓΥΜΝΑΣΙΟ - ΕΚΠΑΙΔΕΥΤΗΡΙΑ ΑΘΗΝΑΙΚΗ ΑΓΩΓΗ &amp; ΠΑΙΔΕΙΑ</t>
  </si>
  <si>
    <t>ΠΑΝΑΓΙΩΤΗΣ ΚΟΥΤΣΟΛΕΛΟΣ</t>
  </si>
  <si>
    <t>ΙΔΙΩΤΙΚΟ ΓΥΜΝΑΣΙΟ - ΙΟΝΙΟΣ ΣΧΟΛΗ</t>
  </si>
  <si>
    <t>ioniosma2@gmail.com</t>
  </si>
  <si>
    <t xml:space="preserve">ΜΑΡΟΥΣΙ </t>
  </si>
  <si>
    <t>ΣΙΣΜΑΝΟΓΛΕΙΟΥ 29</t>
  </si>
  <si>
    <t>ΠΗΓΗ ΣΜΙΛΑΚΟΥ</t>
  </si>
  <si>
    <t>Ιδιωτικό Γυμνάσιο - ΓΥΜΝΑΣΙΟ ΙΕΡΟΥ ΝΑΟΥ ΜΕΤΑΜΟΡΦΩΣΕΩΣ ΒΡΙΛΗΣΣΙΩΝ "Άγιος Κοσμάς ο Αιτωλός"</t>
  </si>
  <si>
    <t>gymnasio.metamorfosis@gmail.com</t>
  </si>
  <si>
    <t>Γέρακας</t>
  </si>
  <si>
    <t>Λεωφ. Γέρακα 113</t>
  </si>
  <si>
    <t>ΜΙΧΑΗΛ ΓΚΟΥΜΑΣ</t>
  </si>
  <si>
    <t>ΙΔΙΩΤΙΚΟ ΛΥΚΕΙΟ - ΕΛΛΗΝΙΚΟ ΕΚΠΑΙΔΕΥΤΗΡΙΟ - ΣΧΟΛΗ Ι.Μ. ΠΑΝΑΓΙΩΤΟΠΟΥΛΟΥ (2ο)</t>
  </si>
  <si>
    <t>AMERICAN COMMUNITY SCHOOLS OF ΑTHENS (ΓΥΜΝΑΣΙΟ)</t>
  </si>
  <si>
    <t>velivasakia@acs.gr</t>
  </si>
  <si>
    <t>ΑΓ. ΠΑΡΑΣΚΕΥΗΣ 129 &amp; ΚΑΖΑΝΤΖΑΚΗ</t>
  </si>
  <si>
    <t>AMERICAN COMMUNITY SCHOOLS OF ΑTHENS (ΛΥΚΕΙΟ)</t>
  </si>
  <si>
    <t>ΛΙΒΥΚΟ ΣΧΟΛΕΙΟ (ΓΥΜΝΑΣΙΟ)</t>
  </si>
  <si>
    <t>libya_emb_gr@foreign.gov.ly</t>
  </si>
  <si>
    <t>ΒΥΡΩΝΟΣ 13</t>
  </si>
  <si>
    <t>ΛΙΒΥΚΟ ΣΧΟΛΕΙΟ (ΛΥΚΕΙΟ)</t>
  </si>
  <si>
    <t>ΠΟΛΩΝΙΚΟ ΣΧΟΛΕΙΟ (ΓΥΜΝΑΣΙΟ)</t>
  </si>
  <si>
    <t>starg2@tlen.pl</t>
  </si>
  <si>
    <t>ΝΑΥΑΡΙΝΟΥ 19</t>
  </si>
  <si>
    <t>ΠΟΛΩΝΙΚΟ ΣΧΟΛΕΙΟ (ΛΥΚΕΙΟ)</t>
  </si>
  <si>
    <t>ST. CATHERINE'S BRITISH EMBASSY SCHOOL (ΓΥΜΝΑΣΙΟ)</t>
  </si>
  <si>
    <t>contact@stcatherines.gr</t>
  </si>
  <si>
    <t>ΛΥΚΟΒΡΥΣΗ</t>
  </si>
  <si>
    <t>ΛΕΩΦ. ΣΟΦ. ΒΕΝΙΖΕΛΟΥ 73</t>
  </si>
  <si>
    <t>ST. CATHERINE'S BRITISH EMBASSY SCHOOL (ΛΥΚΕΙΟ)</t>
  </si>
  <si>
    <t>INTERNATIONAL SCHOOL OF ATHENS (ΓΥΜΝΑΣΙΟ)</t>
  </si>
  <si>
    <t>info@isa.edu.gr</t>
  </si>
  <si>
    <t>ΑΡΤΕΜΙΔΟΣ &amp; ΞΕΝΙΑΣ</t>
  </si>
  <si>
    <t>INTERNATIONAL SCHOOL OF ATHENS (ΛΥΚΕΙΟ)</t>
  </si>
  <si>
    <t>Ιδιωτικό Λύκειο - Λύκειο Αγ. Κοσμάς ο Αιτωλός</t>
  </si>
  <si>
    <t>lykagkosmas@sch.gr</t>
  </si>
  <si>
    <t>Αλεξάνδρου Υψηλάντου 8 &amp; Μάρκου Μπότσαρη</t>
  </si>
  <si>
    <t>ΓΕΩΡΓΙΑ ΜΠΟΖΙΚΑ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</si>
</sst>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40" sqref="A40:IV40"/>
    </sheetView>
  </sheetViews>
  <sheetFormatPr defaultColWidth="9.140625" defaultRowHeight="15"/>
  <cols>
    <col min="1" max="1" width="24.140625" style="0" customWidth="1"/>
    <col min="3" max="3" width="45.57421875" style="0" customWidth="1"/>
    <col min="4" max="4" width="11.7109375" style="0" customWidth="1"/>
    <col min="5" max="5" width="13.140625" style="0" customWidth="1"/>
    <col min="6" max="6" width="29.28125" style="0" customWidth="1"/>
    <col min="11" max="11" width="27.8515625" style="0" customWidth="1"/>
    <col min="12" max="12" width="33.8515625" style="0" customWidth="1"/>
  </cols>
  <sheetData>
    <row r="1" spans="1:12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1" ht="15">
      <c r="A2" t="s">
        <v>24</v>
      </c>
      <c r="B2" t="str">
        <f>"0560016"</f>
        <v>0560016</v>
      </c>
      <c r="C2" t="s">
        <v>137</v>
      </c>
      <c r="D2">
        <v>2106857130</v>
      </c>
      <c r="E2">
        <v>2106842045</v>
      </c>
      <c r="F2" t="s">
        <v>106</v>
      </c>
      <c r="G2" t="s">
        <v>138</v>
      </c>
      <c r="H2" t="s">
        <v>139</v>
      </c>
      <c r="I2">
        <v>15237</v>
      </c>
      <c r="J2" t="s">
        <v>12</v>
      </c>
      <c r="K2" t="s">
        <v>140</v>
      </c>
    </row>
    <row r="3" spans="1:11" ht="15">
      <c r="A3" t="s">
        <v>24</v>
      </c>
      <c r="B3" t="str">
        <f>"0581202"</f>
        <v>0581202</v>
      </c>
      <c r="C3" t="s">
        <v>25</v>
      </c>
      <c r="D3">
        <v>2106755107</v>
      </c>
      <c r="E3">
        <v>2106756225</v>
      </c>
      <c r="F3" t="s">
        <v>26</v>
      </c>
      <c r="G3" t="s">
        <v>27</v>
      </c>
      <c r="H3" t="s">
        <v>28</v>
      </c>
      <c r="I3">
        <v>15452</v>
      </c>
      <c r="J3" t="s">
        <v>12</v>
      </c>
      <c r="K3" t="s">
        <v>29</v>
      </c>
    </row>
    <row r="4" spans="1:11" ht="15">
      <c r="A4" t="s">
        <v>24</v>
      </c>
      <c r="B4" t="str">
        <f>"0581204"</f>
        <v>0581204</v>
      </c>
      <c r="C4" t="s">
        <v>34</v>
      </c>
      <c r="F4" t="s">
        <v>35</v>
      </c>
      <c r="H4" t="s">
        <v>28</v>
      </c>
      <c r="I4">
        <v>15452</v>
      </c>
      <c r="J4" t="s">
        <v>12</v>
      </c>
      <c r="K4" t="s">
        <v>36</v>
      </c>
    </row>
    <row r="5" spans="1:11" ht="15">
      <c r="A5" t="s">
        <v>24</v>
      </c>
      <c r="B5" t="str">
        <f>"0581265"</f>
        <v>0581265</v>
      </c>
      <c r="C5" t="s">
        <v>83</v>
      </c>
      <c r="D5">
        <v>2108024125</v>
      </c>
      <c r="E5">
        <v>2108023996</v>
      </c>
      <c r="F5" t="s">
        <v>84</v>
      </c>
      <c r="G5" t="s">
        <v>13</v>
      </c>
      <c r="H5" t="s">
        <v>85</v>
      </c>
      <c r="I5">
        <v>15126</v>
      </c>
      <c r="J5" t="s">
        <v>12</v>
      </c>
      <c r="K5" t="s">
        <v>86</v>
      </c>
    </row>
    <row r="6" spans="1:11" ht="15">
      <c r="A6" t="s">
        <v>24</v>
      </c>
      <c r="B6" t="str">
        <f>"0560008"</f>
        <v>0560008</v>
      </c>
      <c r="C6" t="s">
        <v>132</v>
      </c>
      <c r="D6">
        <v>2106812902</v>
      </c>
      <c r="F6" t="s">
        <v>133</v>
      </c>
      <c r="G6" t="s">
        <v>134</v>
      </c>
      <c r="H6" t="s">
        <v>135</v>
      </c>
      <c r="I6">
        <v>15235</v>
      </c>
      <c r="J6" t="s">
        <v>12</v>
      </c>
      <c r="K6" t="s">
        <v>136</v>
      </c>
    </row>
    <row r="7" spans="1:11" ht="15">
      <c r="A7" t="s">
        <v>24</v>
      </c>
      <c r="B7" t="str">
        <f>"0560034"</f>
        <v>0560034</v>
      </c>
      <c r="C7" t="s">
        <v>175</v>
      </c>
      <c r="D7">
        <v>2114118579</v>
      </c>
      <c r="F7" t="s">
        <v>176</v>
      </c>
      <c r="G7" t="s">
        <v>177</v>
      </c>
      <c r="H7" t="s">
        <v>178</v>
      </c>
      <c r="I7">
        <v>15344</v>
      </c>
      <c r="J7" t="s">
        <v>12</v>
      </c>
      <c r="K7" t="s">
        <v>179</v>
      </c>
    </row>
    <row r="8" spans="1:11" ht="15">
      <c r="A8" t="s">
        <v>24</v>
      </c>
      <c r="B8" t="str">
        <f>"0560030"</f>
        <v>0560030</v>
      </c>
      <c r="C8" t="s">
        <v>168</v>
      </c>
      <c r="D8">
        <v>2108086690</v>
      </c>
      <c r="E8">
        <v>2108086692</v>
      </c>
      <c r="F8" t="s">
        <v>142</v>
      </c>
      <c r="G8" t="s">
        <v>14</v>
      </c>
      <c r="H8" t="s">
        <v>143</v>
      </c>
      <c r="I8">
        <v>14564</v>
      </c>
      <c r="J8" t="s">
        <v>12</v>
      </c>
      <c r="K8" t="s">
        <v>169</v>
      </c>
    </row>
    <row r="9" spans="1:11" ht="15">
      <c r="A9" t="s">
        <v>24</v>
      </c>
      <c r="B9" t="str">
        <f>"0561022"</f>
        <v>0561022</v>
      </c>
      <c r="C9" t="s">
        <v>170</v>
      </c>
      <c r="D9">
        <v>2106136693</v>
      </c>
      <c r="E9">
        <v>2106136458</v>
      </c>
      <c r="F9" t="s">
        <v>171</v>
      </c>
      <c r="G9" t="s">
        <v>172</v>
      </c>
      <c r="H9" t="s">
        <v>173</v>
      </c>
      <c r="I9">
        <v>15126</v>
      </c>
      <c r="J9" t="s">
        <v>12</v>
      </c>
      <c r="K9" t="s">
        <v>174</v>
      </c>
    </row>
    <row r="10" spans="1:12" ht="15">
      <c r="A10" t="s">
        <v>24</v>
      </c>
      <c r="B10" t="str">
        <f>"0581206"</f>
        <v>0581206</v>
      </c>
      <c r="C10" t="s">
        <v>57</v>
      </c>
      <c r="D10">
        <v>2106798167</v>
      </c>
      <c r="E10">
        <v>2106729542</v>
      </c>
      <c r="F10" t="s">
        <v>58</v>
      </c>
      <c r="G10" t="s">
        <v>59</v>
      </c>
      <c r="H10" t="s">
        <v>39</v>
      </c>
      <c r="I10">
        <v>15452</v>
      </c>
      <c r="J10" t="s">
        <v>12</v>
      </c>
      <c r="K10" t="s">
        <v>60</v>
      </c>
      <c r="L10" t="s">
        <v>61</v>
      </c>
    </row>
    <row r="11" spans="1:12" ht="15">
      <c r="A11" t="s">
        <v>24</v>
      </c>
      <c r="B11" t="str">
        <f>"0581200"</f>
        <v>0581200</v>
      </c>
      <c r="C11" t="s">
        <v>91</v>
      </c>
      <c r="D11">
        <v>2106795000</v>
      </c>
      <c r="E11">
        <v>2106795090</v>
      </c>
      <c r="F11" t="s">
        <v>92</v>
      </c>
      <c r="G11" t="s">
        <v>21</v>
      </c>
      <c r="H11" t="s">
        <v>93</v>
      </c>
      <c r="I11">
        <v>15452</v>
      </c>
      <c r="J11" t="s">
        <v>12</v>
      </c>
      <c r="K11" t="s">
        <v>94</v>
      </c>
      <c r="L11" t="s">
        <v>95</v>
      </c>
    </row>
    <row r="12" spans="1:11" ht="15">
      <c r="A12" t="s">
        <v>24</v>
      </c>
      <c r="B12" t="str">
        <f>"0560018"</f>
        <v>0560018</v>
      </c>
      <c r="C12" t="s">
        <v>149</v>
      </c>
      <c r="D12">
        <v>2102837825</v>
      </c>
      <c r="E12">
        <v>2102801067</v>
      </c>
      <c r="F12" t="s">
        <v>43</v>
      </c>
      <c r="G12" t="s">
        <v>15</v>
      </c>
      <c r="H12" t="s">
        <v>150</v>
      </c>
      <c r="I12">
        <v>14122</v>
      </c>
      <c r="J12" t="s">
        <v>12</v>
      </c>
      <c r="K12" t="s">
        <v>151</v>
      </c>
    </row>
    <row r="13" spans="1:12" ht="15">
      <c r="A13" t="s">
        <v>24</v>
      </c>
      <c r="B13" t="str">
        <f>"0509999"</f>
        <v>0509999</v>
      </c>
      <c r="C13" t="s">
        <v>122</v>
      </c>
      <c r="D13">
        <v>2102850044</v>
      </c>
      <c r="F13" t="s">
        <v>123</v>
      </c>
      <c r="G13" t="s">
        <v>124</v>
      </c>
      <c r="H13" t="s">
        <v>68</v>
      </c>
      <c r="I13">
        <v>14121</v>
      </c>
      <c r="J13" t="s">
        <v>12</v>
      </c>
      <c r="K13" t="s">
        <v>125</v>
      </c>
      <c r="L13" t="s">
        <v>126</v>
      </c>
    </row>
    <row r="14" spans="1:10" ht="15">
      <c r="A14" t="s">
        <v>24</v>
      </c>
      <c r="B14" t="str">
        <f>"0560005"</f>
        <v>0560005</v>
      </c>
      <c r="C14" t="s">
        <v>156</v>
      </c>
      <c r="D14">
        <v>2106186000</v>
      </c>
      <c r="E14">
        <v>2106186020</v>
      </c>
      <c r="F14" t="s">
        <v>157</v>
      </c>
      <c r="G14" t="s">
        <v>77</v>
      </c>
      <c r="H14" t="s">
        <v>78</v>
      </c>
      <c r="I14">
        <v>15126</v>
      </c>
      <c r="J14" t="s">
        <v>12</v>
      </c>
    </row>
    <row r="15" spans="1:11" ht="15">
      <c r="A15" t="s">
        <v>24</v>
      </c>
      <c r="B15" t="str">
        <f>"0581207"</f>
        <v>0581207</v>
      </c>
      <c r="C15" t="s">
        <v>87</v>
      </c>
      <c r="D15">
        <v>2106798148</v>
      </c>
      <c r="E15">
        <v>2106719706</v>
      </c>
      <c r="F15" t="s">
        <v>88</v>
      </c>
      <c r="G15" t="s">
        <v>89</v>
      </c>
      <c r="H15" t="s">
        <v>39</v>
      </c>
      <c r="I15">
        <v>15452</v>
      </c>
      <c r="J15" t="s">
        <v>12</v>
      </c>
      <c r="K15" t="s">
        <v>90</v>
      </c>
    </row>
    <row r="16" spans="1:11" ht="15">
      <c r="A16" t="s">
        <v>30</v>
      </c>
      <c r="B16" t="str">
        <f>"0561007"</f>
        <v>0561007</v>
      </c>
      <c r="C16" t="s">
        <v>127</v>
      </c>
      <c r="D16">
        <v>2102719982</v>
      </c>
      <c r="E16">
        <v>2102719982</v>
      </c>
      <c r="F16" t="s">
        <v>128</v>
      </c>
      <c r="G16" t="s">
        <v>129</v>
      </c>
      <c r="H16" t="s">
        <v>130</v>
      </c>
      <c r="I16">
        <v>14235</v>
      </c>
      <c r="J16" t="s">
        <v>12</v>
      </c>
      <c r="K16" t="s">
        <v>131</v>
      </c>
    </row>
    <row r="17" spans="1:11" ht="15">
      <c r="A17" t="s">
        <v>30</v>
      </c>
      <c r="B17" t="str">
        <f>"0580202"</f>
        <v>0580202</v>
      </c>
      <c r="C17" t="s">
        <v>49</v>
      </c>
      <c r="D17">
        <v>2106755107</v>
      </c>
      <c r="F17" t="s">
        <v>50</v>
      </c>
      <c r="G17" t="s">
        <v>21</v>
      </c>
      <c r="H17" t="s">
        <v>28</v>
      </c>
      <c r="I17">
        <v>15452</v>
      </c>
      <c r="J17" t="s">
        <v>12</v>
      </c>
      <c r="K17" t="s">
        <v>51</v>
      </c>
    </row>
    <row r="18" spans="1:11" ht="15">
      <c r="A18" t="s">
        <v>30</v>
      </c>
      <c r="B18" t="str">
        <f>"0580204"</f>
        <v>0580204</v>
      </c>
      <c r="C18" t="s">
        <v>31</v>
      </c>
      <c r="D18">
        <v>2106755107</v>
      </c>
      <c r="E18">
        <v>2106756225</v>
      </c>
      <c r="F18" t="s">
        <v>32</v>
      </c>
      <c r="G18" t="s">
        <v>21</v>
      </c>
      <c r="H18" t="s">
        <v>28</v>
      </c>
      <c r="I18">
        <v>15452</v>
      </c>
      <c r="J18" t="s">
        <v>12</v>
      </c>
      <c r="K18" t="s">
        <v>33</v>
      </c>
    </row>
    <row r="19" spans="1:11" ht="15">
      <c r="A19" t="s">
        <v>30</v>
      </c>
      <c r="B19" t="str">
        <f>"0580206"</f>
        <v>0580206</v>
      </c>
      <c r="C19" t="s">
        <v>96</v>
      </c>
      <c r="D19">
        <v>2106798208</v>
      </c>
      <c r="E19">
        <v>2106727964</v>
      </c>
      <c r="F19" t="s">
        <v>97</v>
      </c>
      <c r="G19" t="s">
        <v>98</v>
      </c>
      <c r="H19" t="s">
        <v>99</v>
      </c>
      <c r="I19">
        <v>15452</v>
      </c>
      <c r="J19" t="s">
        <v>12</v>
      </c>
      <c r="K19" t="s">
        <v>100</v>
      </c>
    </row>
    <row r="20" spans="1:11" ht="15">
      <c r="A20" t="s">
        <v>30</v>
      </c>
      <c r="B20" t="str">
        <f>"0580345"</f>
        <v>0580345</v>
      </c>
      <c r="C20" t="s">
        <v>101</v>
      </c>
      <c r="D20">
        <v>2106825085</v>
      </c>
      <c r="F20" t="s">
        <v>102</v>
      </c>
      <c r="G20" t="s">
        <v>18</v>
      </c>
      <c r="H20" t="s">
        <v>103</v>
      </c>
      <c r="I20">
        <v>15235</v>
      </c>
      <c r="J20" t="s">
        <v>12</v>
      </c>
      <c r="K20" t="s">
        <v>104</v>
      </c>
    </row>
    <row r="21" spans="1:11" ht="15">
      <c r="A21" t="s">
        <v>30</v>
      </c>
      <c r="B21" t="str">
        <f>"0580395"</f>
        <v>0580395</v>
      </c>
      <c r="C21" t="s">
        <v>66</v>
      </c>
      <c r="D21">
        <v>2102850044</v>
      </c>
      <c r="E21">
        <v>2102840030</v>
      </c>
      <c r="F21" t="s">
        <v>67</v>
      </c>
      <c r="G21" t="s">
        <v>15</v>
      </c>
      <c r="H21" t="s">
        <v>68</v>
      </c>
      <c r="I21">
        <v>14121</v>
      </c>
      <c r="J21" t="s">
        <v>12</v>
      </c>
      <c r="K21" t="s">
        <v>69</v>
      </c>
    </row>
    <row r="22" spans="1:11" ht="15">
      <c r="A22" t="s">
        <v>30</v>
      </c>
      <c r="B22" t="str">
        <f>"0580315"</f>
        <v>0580315</v>
      </c>
      <c r="C22" t="s">
        <v>105</v>
      </c>
      <c r="D22">
        <v>2106857130</v>
      </c>
      <c r="E22">
        <v>2106842045</v>
      </c>
      <c r="F22" t="s">
        <v>106</v>
      </c>
      <c r="G22" t="s">
        <v>17</v>
      </c>
      <c r="H22" t="s">
        <v>107</v>
      </c>
      <c r="I22">
        <v>15237</v>
      </c>
      <c r="J22" t="s">
        <v>12</v>
      </c>
      <c r="K22" t="s">
        <v>108</v>
      </c>
    </row>
    <row r="23" spans="1:11" ht="15">
      <c r="A23" t="s">
        <v>30</v>
      </c>
      <c r="B23" t="str">
        <f>"0580396"</f>
        <v>0580396</v>
      </c>
      <c r="C23" t="s">
        <v>42</v>
      </c>
      <c r="D23">
        <v>2102810630</v>
      </c>
      <c r="E23">
        <v>2102801067</v>
      </c>
      <c r="F23" t="s">
        <v>43</v>
      </c>
      <c r="G23" t="s">
        <v>15</v>
      </c>
      <c r="H23" t="s">
        <v>44</v>
      </c>
      <c r="I23">
        <v>14122</v>
      </c>
      <c r="J23" t="s">
        <v>12</v>
      </c>
      <c r="K23" t="s">
        <v>45</v>
      </c>
    </row>
    <row r="24" spans="1:10" ht="15">
      <c r="A24" t="s">
        <v>30</v>
      </c>
      <c r="B24" t="str">
        <f>"0580280"</f>
        <v>0580280</v>
      </c>
      <c r="C24" t="s">
        <v>75</v>
      </c>
      <c r="D24">
        <v>2106186000</v>
      </c>
      <c r="E24">
        <v>2106186020</v>
      </c>
      <c r="F24" t="s">
        <v>76</v>
      </c>
      <c r="G24" t="s">
        <v>77</v>
      </c>
      <c r="H24" t="s">
        <v>78</v>
      </c>
      <c r="I24">
        <v>15126</v>
      </c>
      <c r="J24" t="s">
        <v>12</v>
      </c>
    </row>
    <row r="25" spans="1:11" ht="15">
      <c r="A25" t="s">
        <v>30</v>
      </c>
      <c r="B25" t="str">
        <f>"0580265"</f>
        <v>0580265</v>
      </c>
      <c r="C25" t="s">
        <v>79</v>
      </c>
      <c r="D25">
        <v>2106139017</v>
      </c>
      <c r="E25">
        <v>2106132313</v>
      </c>
      <c r="F25" t="s">
        <v>80</v>
      </c>
      <c r="G25" t="s">
        <v>22</v>
      </c>
      <c r="H25" t="s">
        <v>81</v>
      </c>
      <c r="I25">
        <v>15127</v>
      </c>
      <c r="J25" t="s">
        <v>12</v>
      </c>
      <c r="K25" t="s">
        <v>82</v>
      </c>
    </row>
    <row r="26" spans="1:10" ht="15">
      <c r="A26" t="s">
        <v>30</v>
      </c>
      <c r="B26" t="str">
        <f>"0561023"</f>
        <v>0561023</v>
      </c>
      <c r="C26" t="s">
        <v>180</v>
      </c>
      <c r="J26" t="s">
        <v>12</v>
      </c>
    </row>
    <row r="27" spans="1:11" ht="15">
      <c r="A27" t="s">
        <v>30</v>
      </c>
      <c r="B27" t="str">
        <f>"0566005"</f>
        <v>0566005</v>
      </c>
      <c r="C27" t="s">
        <v>202</v>
      </c>
      <c r="D27">
        <v>2108048245</v>
      </c>
      <c r="F27" t="s">
        <v>203</v>
      </c>
      <c r="G27" t="s">
        <v>134</v>
      </c>
      <c r="H27" t="s">
        <v>204</v>
      </c>
      <c r="I27">
        <v>15235</v>
      </c>
      <c r="J27" t="s">
        <v>12</v>
      </c>
      <c r="K27" t="s">
        <v>205</v>
      </c>
    </row>
    <row r="28" spans="1:12" ht="15">
      <c r="A28" t="s">
        <v>30</v>
      </c>
      <c r="B28" t="str">
        <f>"0580200"</f>
        <v>0580200</v>
      </c>
      <c r="C28" t="s">
        <v>70</v>
      </c>
      <c r="D28">
        <v>2106795000</v>
      </c>
      <c r="E28">
        <v>2106795090</v>
      </c>
      <c r="F28" t="s">
        <v>71</v>
      </c>
      <c r="G28" t="s">
        <v>21</v>
      </c>
      <c r="H28" t="s">
        <v>72</v>
      </c>
      <c r="I28">
        <v>15452</v>
      </c>
      <c r="J28" t="s">
        <v>12</v>
      </c>
      <c r="K28" t="s">
        <v>73</v>
      </c>
      <c r="L28" t="s">
        <v>74</v>
      </c>
    </row>
    <row r="29" spans="1:11" ht="15">
      <c r="A29" t="s">
        <v>30</v>
      </c>
      <c r="B29" t="str">
        <f>"0561014"</f>
        <v>0561014</v>
      </c>
      <c r="C29" t="s">
        <v>141</v>
      </c>
      <c r="D29">
        <v>2108086690</v>
      </c>
      <c r="E29">
        <v>2108086692</v>
      </c>
      <c r="F29" t="s">
        <v>142</v>
      </c>
      <c r="G29" t="s">
        <v>14</v>
      </c>
      <c r="H29" t="s">
        <v>143</v>
      </c>
      <c r="I29">
        <v>14564</v>
      </c>
      <c r="J29" t="s">
        <v>12</v>
      </c>
      <c r="K29" t="s">
        <v>144</v>
      </c>
    </row>
    <row r="30" spans="1:11" ht="15">
      <c r="A30" t="s">
        <v>30</v>
      </c>
      <c r="B30" t="str">
        <f>"0580203"</f>
        <v>0580203</v>
      </c>
      <c r="C30" t="s">
        <v>46</v>
      </c>
      <c r="D30">
        <v>2106755107</v>
      </c>
      <c r="E30">
        <v>2106756225</v>
      </c>
      <c r="F30" t="s">
        <v>47</v>
      </c>
      <c r="G30" t="s">
        <v>21</v>
      </c>
      <c r="H30" t="s">
        <v>28</v>
      </c>
      <c r="I30">
        <v>15452</v>
      </c>
      <c r="J30" t="s">
        <v>12</v>
      </c>
      <c r="K30" t="s">
        <v>48</v>
      </c>
    </row>
    <row r="31" spans="1:12" ht="15">
      <c r="A31" t="s">
        <v>30</v>
      </c>
      <c r="B31" t="str">
        <f>"0580207"</f>
        <v>0580207</v>
      </c>
      <c r="C31" t="s">
        <v>37</v>
      </c>
      <c r="D31">
        <v>2106798270</v>
      </c>
      <c r="E31">
        <v>2106773273</v>
      </c>
      <c r="F31" t="s">
        <v>38</v>
      </c>
      <c r="G31" t="s">
        <v>21</v>
      </c>
      <c r="H31" t="s">
        <v>39</v>
      </c>
      <c r="I31">
        <v>15452</v>
      </c>
      <c r="J31" t="s">
        <v>12</v>
      </c>
      <c r="K31" t="s">
        <v>40</v>
      </c>
      <c r="L31" t="s">
        <v>41</v>
      </c>
    </row>
    <row r="32" spans="1:10" ht="15">
      <c r="A32" t="s">
        <v>145</v>
      </c>
      <c r="B32" t="str">
        <f>"0560035"</f>
        <v>0560035</v>
      </c>
      <c r="C32" t="s">
        <v>181</v>
      </c>
      <c r="D32">
        <v>2106393200</v>
      </c>
      <c r="F32" t="s">
        <v>182</v>
      </c>
      <c r="G32" t="s">
        <v>16</v>
      </c>
      <c r="H32" t="s">
        <v>183</v>
      </c>
      <c r="J32" t="s">
        <v>12</v>
      </c>
    </row>
    <row r="33" spans="1:10" ht="15">
      <c r="A33" t="s">
        <v>145</v>
      </c>
      <c r="B33" t="str">
        <f>"0560043"</f>
        <v>0560043</v>
      </c>
      <c r="C33" t="s">
        <v>198</v>
      </c>
      <c r="D33">
        <v>2106233888</v>
      </c>
      <c r="F33" t="s">
        <v>199</v>
      </c>
      <c r="G33" t="s">
        <v>14</v>
      </c>
      <c r="H33" t="s">
        <v>200</v>
      </c>
      <c r="J33" t="s">
        <v>12</v>
      </c>
    </row>
    <row r="34" spans="1:10" ht="15">
      <c r="A34" t="s">
        <v>145</v>
      </c>
      <c r="B34" t="str">
        <f>"0560041"</f>
        <v>0560041</v>
      </c>
      <c r="C34" t="s">
        <v>193</v>
      </c>
      <c r="D34">
        <v>2102829750</v>
      </c>
      <c r="F34" t="s">
        <v>194</v>
      </c>
      <c r="G34" t="s">
        <v>195</v>
      </c>
      <c r="H34" t="s">
        <v>196</v>
      </c>
      <c r="J34" t="s">
        <v>12</v>
      </c>
    </row>
    <row r="35" spans="1:11" ht="15">
      <c r="A35" t="s">
        <v>145</v>
      </c>
      <c r="B35" t="str">
        <f>"0591901"</f>
        <v>0591901</v>
      </c>
      <c r="C35" t="s">
        <v>158</v>
      </c>
      <c r="D35">
        <v>2106009800</v>
      </c>
      <c r="F35" t="s">
        <v>159</v>
      </c>
      <c r="G35" t="s">
        <v>19</v>
      </c>
      <c r="H35" t="s">
        <v>160</v>
      </c>
      <c r="I35">
        <v>15342</v>
      </c>
      <c r="J35" t="s">
        <v>12</v>
      </c>
      <c r="K35" t="s">
        <v>161</v>
      </c>
    </row>
    <row r="36" spans="1:11" ht="15">
      <c r="A36" t="s">
        <v>145</v>
      </c>
      <c r="B36" t="str">
        <f>"0591907"</f>
        <v>0591907</v>
      </c>
      <c r="C36" t="s">
        <v>165</v>
      </c>
      <c r="D36">
        <v>2106712228</v>
      </c>
      <c r="E36">
        <v>2106716400</v>
      </c>
      <c r="F36" t="s">
        <v>166</v>
      </c>
      <c r="G36" t="s">
        <v>23</v>
      </c>
      <c r="H36" t="s">
        <v>55</v>
      </c>
      <c r="I36">
        <v>15451</v>
      </c>
      <c r="J36" t="s">
        <v>12</v>
      </c>
      <c r="K36" t="s">
        <v>167</v>
      </c>
    </row>
    <row r="37" spans="1:11" ht="15">
      <c r="A37" t="s">
        <v>145</v>
      </c>
      <c r="B37" t="str">
        <f>"0540902"</f>
        <v>0540902</v>
      </c>
      <c r="C37" t="s">
        <v>152</v>
      </c>
      <c r="D37">
        <v>2108126000</v>
      </c>
      <c r="E37">
        <v>2106120411</v>
      </c>
      <c r="F37" t="s">
        <v>153</v>
      </c>
      <c r="G37" t="s">
        <v>15</v>
      </c>
      <c r="H37" t="s">
        <v>154</v>
      </c>
      <c r="I37">
        <v>15121</v>
      </c>
      <c r="J37" t="s">
        <v>12</v>
      </c>
      <c r="K37" t="s">
        <v>155</v>
      </c>
    </row>
    <row r="38" spans="1:10" ht="15">
      <c r="A38" t="s">
        <v>145</v>
      </c>
      <c r="B38" t="str">
        <f>"0591903"</f>
        <v>0591903</v>
      </c>
      <c r="C38" t="s">
        <v>162</v>
      </c>
      <c r="D38">
        <v>2106199261</v>
      </c>
      <c r="E38">
        <v>2106199267</v>
      </c>
      <c r="F38" t="s">
        <v>163</v>
      </c>
      <c r="G38" t="s">
        <v>13</v>
      </c>
      <c r="H38" t="s">
        <v>164</v>
      </c>
      <c r="I38">
        <v>15123</v>
      </c>
      <c r="J38" t="s">
        <v>12</v>
      </c>
    </row>
    <row r="39" spans="1:11" ht="15">
      <c r="A39" t="s">
        <v>145</v>
      </c>
      <c r="B39" t="str">
        <f>"0591910"</f>
        <v>0591910</v>
      </c>
      <c r="C39" t="s">
        <v>146</v>
      </c>
      <c r="D39">
        <v>2113009124</v>
      </c>
      <c r="F39" t="s">
        <v>147</v>
      </c>
      <c r="G39" t="s">
        <v>119</v>
      </c>
      <c r="H39" t="s">
        <v>65</v>
      </c>
      <c r="I39">
        <v>15341</v>
      </c>
      <c r="J39" t="s">
        <v>12</v>
      </c>
      <c r="K39" t="s">
        <v>148</v>
      </c>
    </row>
    <row r="40" spans="1:10" ht="15">
      <c r="A40" t="s">
        <v>145</v>
      </c>
      <c r="B40" t="str">
        <f>"0560039"</f>
        <v>0560039</v>
      </c>
      <c r="C40" t="s">
        <v>185</v>
      </c>
      <c r="D40">
        <v>2106742120</v>
      </c>
      <c r="F40" t="s">
        <v>186</v>
      </c>
      <c r="G40" t="s">
        <v>21</v>
      </c>
      <c r="H40" t="s">
        <v>187</v>
      </c>
      <c r="J40" t="s">
        <v>12</v>
      </c>
    </row>
    <row r="41" spans="1:10" ht="15">
      <c r="A41" t="s">
        <v>145</v>
      </c>
      <c r="B41" t="str">
        <f>"0560040"</f>
        <v>0560040</v>
      </c>
      <c r="C41" t="s">
        <v>189</v>
      </c>
      <c r="D41">
        <v>2106538204</v>
      </c>
      <c r="F41" t="s">
        <v>190</v>
      </c>
      <c r="G41" t="s">
        <v>20</v>
      </c>
      <c r="H41" t="s">
        <v>191</v>
      </c>
      <c r="J41" t="s">
        <v>12</v>
      </c>
    </row>
    <row r="42" spans="1:10" ht="15">
      <c r="A42" t="s">
        <v>52</v>
      </c>
      <c r="B42" t="str">
        <f>"0561024"</f>
        <v>0561024</v>
      </c>
      <c r="C42" t="s">
        <v>184</v>
      </c>
      <c r="D42">
        <v>2106393200</v>
      </c>
      <c r="F42" t="s">
        <v>182</v>
      </c>
      <c r="G42" t="s">
        <v>16</v>
      </c>
      <c r="H42" t="s">
        <v>183</v>
      </c>
      <c r="J42" t="s">
        <v>12</v>
      </c>
    </row>
    <row r="43" spans="1:10" ht="15">
      <c r="A43" t="s">
        <v>52</v>
      </c>
      <c r="B43" t="str">
        <f>"0561032"</f>
        <v>0561032</v>
      </c>
      <c r="C43" t="s">
        <v>201</v>
      </c>
      <c r="D43">
        <v>2106233888</v>
      </c>
      <c r="F43" t="s">
        <v>199</v>
      </c>
      <c r="G43" t="s">
        <v>14</v>
      </c>
      <c r="H43" t="s">
        <v>200</v>
      </c>
      <c r="J43" t="s">
        <v>12</v>
      </c>
    </row>
    <row r="44" spans="1:10" ht="15">
      <c r="A44" t="s">
        <v>52</v>
      </c>
      <c r="B44" t="str">
        <f>"0561030"</f>
        <v>0561030</v>
      </c>
      <c r="C44" t="s">
        <v>197</v>
      </c>
      <c r="D44">
        <v>2102829750</v>
      </c>
      <c r="F44" t="s">
        <v>194</v>
      </c>
      <c r="G44" t="s">
        <v>195</v>
      </c>
      <c r="H44" t="s">
        <v>196</v>
      </c>
      <c r="J44" t="s">
        <v>12</v>
      </c>
    </row>
    <row r="45" spans="1:11" ht="15">
      <c r="A45" t="s">
        <v>52</v>
      </c>
      <c r="B45" t="str">
        <f>"0590901"</f>
        <v>0590901</v>
      </c>
      <c r="C45" t="s">
        <v>117</v>
      </c>
      <c r="D45">
        <v>2106009800</v>
      </c>
      <c r="E45">
        <v>2106083214</v>
      </c>
      <c r="F45" t="s">
        <v>118</v>
      </c>
      <c r="G45" t="s">
        <v>119</v>
      </c>
      <c r="H45" t="s">
        <v>120</v>
      </c>
      <c r="I45">
        <v>15342</v>
      </c>
      <c r="J45" t="s">
        <v>12</v>
      </c>
      <c r="K45" t="s">
        <v>121</v>
      </c>
    </row>
    <row r="46" spans="1:11" ht="15">
      <c r="A46" t="s">
        <v>52</v>
      </c>
      <c r="B46" t="str">
        <f>"0590907"</f>
        <v>0590907</v>
      </c>
      <c r="C46" t="s">
        <v>53</v>
      </c>
      <c r="D46">
        <v>2106712228</v>
      </c>
      <c r="E46">
        <v>2106716400</v>
      </c>
      <c r="F46" t="s">
        <v>54</v>
      </c>
      <c r="G46" t="s">
        <v>23</v>
      </c>
      <c r="H46" t="s">
        <v>55</v>
      </c>
      <c r="I46">
        <v>15451</v>
      </c>
      <c r="J46" t="s">
        <v>12</v>
      </c>
      <c r="K46" t="s">
        <v>56</v>
      </c>
    </row>
    <row r="47" spans="1:10" ht="15">
      <c r="A47" t="s">
        <v>52</v>
      </c>
      <c r="B47" t="str">
        <f>"0590910"</f>
        <v>0590910</v>
      </c>
      <c r="C47" t="s">
        <v>62</v>
      </c>
      <c r="D47">
        <v>2113009119</v>
      </c>
      <c r="F47" t="s">
        <v>63</v>
      </c>
      <c r="G47" t="s">
        <v>64</v>
      </c>
      <c r="H47" t="s">
        <v>65</v>
      </c>
      <c r="I47">
        <v>15341</v>
      </c>
      <c r="J47" t="s">
        <v>12</v>
      </c>
    </row>
    <row r="48" spans="1:11" ht="15">
      <c r="A48" t="s">
        <v>52</v>
      </c>
      <c r="B48" t="str">
        <f>"0590902"</f>
        <v>0590902</v>
      </c>
      <c r="C48" t="s">
        <v>113</v>
      </c>
      <c r="D48">
        <v>2108126000</v>
      </c>
      <c r="E48">
        <v>2106120411</v>
      </c>
      <c r="F48" t="s">
        <v>114</v>
      </c>
      <c r="G48" t="s">
        <v>15</v>
      </c>
      <c r="H48" t="s">
        <v>115</v>
      </c>
      <c r="I48">
        <v>15121</v>
      </c>
      <c r="J48" t="s">
        <v>12</v>
      </c>
      <c r="K48" t="s">
        <v>116</v>
      </c>
    </row>
    <row r="49" spans="1:11" ht="15">
      <c r="A49" t="s">
        <v>52</v>
      </c>
      <c r="B49" t="str">
        <f>"0590903"</f>
        <v>0590903</v>
      </c>
      <c r="C49" t="s">
        <v>109</v>
      </c>
      <c r="D49">
        <v>2106199261</v>
      </c>
      <c r="E49">
        <v>2106199267</v>
      </c>
      <c r="F49" t="s">
        <v>110</v>
      </c>
      <c r="G49" t="s">
        <v>13</v>
      </c>
      <c r="H49" t="s">
        <v>111</v>
      </c>
      <c r="I49">
        <v>15123</v>
      </c>
      <c r="J49" t="s">
        <v>12</v>
      </c>
      <c r="K49" t="s">
        <v>112</v>
      </c>
    </row>
    <row r="50" spans="1:10" ht="15">
      <c r="A50" t="s">
        <v>52</v>
      </c>
      <c r="B50" t="str">
        <f>"0561028"</f>
        <v>0561028</v>
      </c>
      <c r="C50" t="s">
        <v>188</v>
      </c>
      <c r="D50">
        <v>2106742120</v>
      </c>
      <c r="F50" t="s">
        <v>186</v>
      </c>
      <c r="G50" t="s">
        <v>21</v>
      </c>
      <c r="H50" t="s">
        <v>187</v>
      </c>
      <c r="J50" t="s">
        <v>12</v>
      </c>
    </row>
    <row r="51" spans="1:10" ht="15">
      <c r="A51" t="s">
        <v>52</v>
      </c>
      <c r="B51" t="str">
        <f>"0561029"</f>
        <v>0561029</v>
      </c>
      <c r="C51" t="s">
        <v>192</v>
      </c>
      <c r="J51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cdag</dc:creator>
  <cp:keywords/>
  <dc:description/>
  <cp:lastModifiedBy>cdag</cp:lastModifiedBy>
  <dcterms:created xsi:type="dcterms:W3CDTF">2022-02-04T09:27:37Z</dcterms:created>
  <dcterms:modified xsi:type="dcterms:W3CDTF">2022-02-04T10:22:05Z</dcterms:modified>
  <cp:category/>
  <cp:version/>
  <cp:contentType/>
  <cp:contentStatus/>
</cp:coreProperties>
</file>